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315" windowHeight="9270"/>
  </bookViews>
  <sheets>
    <sheet name="F6a.EAEPE OG" sheetId="1" r:id="rId1"/>
  </sheets>
  <externalReferences>
    <externalReference r:id="rId2"/>
    <externalReference r:id="rId3"/>
    <externalReference r:id="rId4"/>
  </externalReferences>
  <definedNames>
    <definedName name="ADMINISTRATIVA" localSheetId="0">'[1]ADVA FUNCION'!$A$3:$C$41</definedName>
    <definedName name="ADMINISTRATIVA">'[1]ADVA FUNCION'!$A$3:$C$41</definedName>
    <definedName name="admvasep" localSheetId="0">'[2]acomodo administrativa'!#REF!</definedName>
    <definedName name="admvasep">'[2]acomodo administrativa'!#REF!</definedName>
    <definedName name="ADVAAGOSTO" localSheetId="0">'[2]acomodo administrativa'!#REF!</definedName>
    <definedName name="ADVAAGOSTO">'[2]acomodo administrativa'!#REF!</definedName>
    <definedName name="ADVAJUNIO" localSheetId="0">'[2]acomodo administrativa'!#REF!</definedName>
    <definedName name="ADVAJUNIO">'[2]acomodo administrativa'!#REF!</definedName>
    <definedName name="cataadva" localSheetId="0">'[2]acomodo administrativa'!#REF!</definedName>
    <definedName name="cataadva">'[2]acomodo administrativa'!#REF!</definedName>
    <definedName name="catafun" localSheetId="0">#REF!</definedName>
    <definedName name="catafun">#REF!</definedName>
    <definedName name="cataorden" localSheetId="0">'[2]balanza acomodo'!$A$2:$G$1593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 localSheetId="0">[2]acomodoprog!#REF!</definedName>
    <definedName name="cataprograma">[2]acomodoprog!#REF!</definedName>
    <definedName name="FUNC" localSheetId="0">'[1]ADVA FUNCION'!$D$47:$F$94</definedName>
    <definedName name="FUNC">'[1]ADVA FUNCION'!$D$47:$F$94</definedName>
    <definedName name="funcata" localSheetId="0">#REF!</definedName>
    <definedName name="funcata">#REF!</definedName>
    <definedName name="FUNCIONAL" localSheetId="0">'[1]ADVA FUNCION'!$D$47:$F$94</definedName>
    <definedName name="FUNCIONAL">'[1]ADVA FUNCION'!$D$47:$F$94</definedName>
    <definedName name="FUNCIONALENE" localSheetId="0">#REF!</definedName>
    <definedName name="FUNCIONALENE">#REF!</definedName>
    <definedName name="funjunio" localSheetId="0">#REF!</definedName>
    <definedName name="funjunio">#REF!</definedName>
    <definedName name="juladva" localSheetId="0">'[2]acomodo administrativa'!#REF!</definedName>
    <definedName name="juladva">'[2]acomodo administrativa'!#REF!</definedName>
    <definedName name="JULFUN" localSheetId="0">#REF!</definedName>
    <definedName name="JULFUN">#REF!</definedName>
    <definedName name="_xlnm.Print_Titles" localSheetId="0">'F6a.EAEPE OG'!$2:$9</definedName>
  </definedNames>
  <calcPr calcId="144525"/>
</workbook>
</file>

<file path=xl/calcChain.xml><?xml version="1.0" encoding="utf-8"?>
<calcChain xmlns="http://schemas.openxmlformats.org/spreadsheetml/2006/main">
  <c r="I148" i="1" l="1"/>
  <c r="H148" i="1"/>
  <c r="G148" i="1"/>
  <c r="F148" i="1"/>
  <c r="E148" i="1"/>
  <c r="D148" i="1"/>
  <c r="I144" i="1"/>
  <c r="H144" i="1"/>
  <c r="G144" i="1"/>
  <c r="F144" i="1"/>
  <c r="E144" i="1"/>
  <c r="D144" i="1"/>
  <c r="I136" i="1"/>
  <c r="H136" i="1"/>
  <c r="G136" i="1"/>
  <c r="F136" i="1"/>
  <c r="E136" i="1"/>
  <c r="D136" i="1"/>
  <c r="I132" i="1"/>
  <c r="H132" i="1"/>
  <c r="G132" i="1"/>
  <c r="F132" i="1"/>
  <c r="E132" i="1"/>
  <c r="D132" i="1"/>
  <c r="F131" i="1"/>
  <c r="I131" i="1" s="1"/>
  <c r="I130" i="1"/>
  <c r="F130" i="1"/>
  <c r="F129" i="1"/>
  <c r="I129" i="1" s="1"/>
  <c r="I128" i="1"/>
  <c r="F128" i="1"/>
  <c r="F127" i="1"/>
  <c r="I127" i="1" s="1"/>
  <c r="I126" i="1"/>
  <c r="F126" i="1"/>
  <c r="F125" i="1"/>
  <c r="I125" i="1" s="1"/>
  <c r="I124" i="1"/>
  <c r="F124" i="1"/>
  <c r="F123" i="1"/>
  <c r="I123" i="1" s="1"/>
  <c r="H122" i="1"/>
  <c r="G122" i="1"/>
  <c r="F122" i="1"/>
  <c r="E122" i="1"/>
  <c r="D122" i="1"/>
  <c r="F116" i="1"/>
  <c r="I116" i="1" s="1"/>
  <c r="I112" i="1" s="1"/>
  <c r="H112" i="1"/>
  <c r="G112" i="1"/>
  <c r="F112" i="1"/>
  <c r="E112" i="1"/>
  <c r="D112" i="1"/>
  <c r="F111" i="1"/>
  <c r="I111" i="1" s="1"/>
  <c r="I110" i="1"/>
  <c r="F110" i="1"/>
  <c r="F109" i="1"/>
  <c r="I109" i="1" s="1"/>
  <c r="I108" i="1"/>
  <c r="F108" i="1"/>
  <c r="F107" i="1"/>
  <c r="I107" i="1" s="1"/>
  <c r="I106" i="1"/>
  <c r="F106" i="1"/>
  <c r="F105" i="1"/>
  <c r="I105" i="1" s="1"/>
  <c r="I104" i="1"/>
  <c r="F104" i="1"/>
  <c r="F103" i="1"/>
  <c r="I103" i="1" s="1"/>
  <c r="H102" i="1"/>
  <c r="G102" i="1"/>
  <c r="F102" i="1"/>
  <c r="E102" i="1"/>
  <c r="D102" i="1"/>
  <c r="I101" i="1"/>
  <c r="I100" i="1"/>
  <c r="I99" i="1"/>
  <c r="F99" i="1"/>
  <c r="F98" i="1"/>
  <c r="I98" i="1" s="1"/>
  <c r="I97" i="1"/>
  <c r="F97" i="1"/>
  <c r="I96" i="1"/>
  <c r="I95" i="1"/>
  <c r="I94" i="1"/>
  <c r="F94" i="1"/>
  <c r="F93" i="1"/>
  <c r="I93" i="1" s="1"/>
  <c r="H92" i="1"/>
  <c r="G92" i="1"/>
  <c r="F92" i="1"/>
  <c r="E92" i="1"/>
  <c r="D92" i="1"/>
  <c r="I84" i="1"/>
  <c r="H84" i="1"/>
  <c r="H83" i="1" s="1"/>
  <c r="G84" i="1"/>
  <c r="G83" i="1" s="1"/>
  <c r="I83" i="1" s="1"/>
  <c r="F84" i="1"/>
  <c r="E84" i="1"/>
  <c r="D84" i="1"/>
  <c r="D83" i="1" s="1"/>
  <c r="F83" i="1"/>
  <c r="E83" i="1"/>
  <c r="I75" i="1"/>
  <c r="H75" i="1"/>
  <c r="G75" i="1"/>
  <c r="F75" i="1"/>
  <c r="E75" i="1"/>
  <c r="D75" i="1"/>
  <c r="I71" i="1"/>
  <c r="H71" i="1"/>
  <c r="G71" i="1"/>
  <c r="F71" i="1"/>
  <c r="E71" i="1"/>
  <c r="D71" i="1"/>
  <c r="I63" i="1"/>
  <c r="H63" i="1"/>
  <c r="G63" i="1"/>
  <c r="F63" i="1"/>
  <c r="E63" i="1"/>
  <c r="D63" i="1"/>
  <c r="I59" i="1"/>
  <c r="H59" i="1"/>
  <c r="G59" i="1"/>
  <c r="F59" i="1"/>
  <c r="E59" i="1"/>
  <c r="D59" i="1"/>
  <c r="F58" i="1"/>
  <c r="I58" i="1" s="1"/>
  <c r="I57" i="1"/>
  <c r="F57" i="1"/>
  <c r="F56" i="1"/>
  <c r="I56" i="1" s="1"/>
  <c r="I55" i="1"/>
  <c r="F55" i="1"/>
  <c r="F54" i="1"/>
  <c r="I54" i="1" s="1"/>
  <c r="I53" i="1"/>
  <c r="F53" i="1"/>
  <c r="F52" i="1"/>
  <c r="I52" i="1" s="1"/>
  <c r="I51" i="1"/>
  <c r="F51" i="1"/>
  <c r="F50" i="1"/>
  <c r="I50" i="1" s="1"/>
  <c r="I49" i="1" s="1"/>
  <c r="H49" i="1"/>
  <c r="G49" i="1"/>
  <c r="F49" i="1"/>
  <c r="E49" i="1"/>
  <c r="E156" i="1" s="1"/>
  <c r="D49" i="1"/>
  <c r="F48" i="1"/>
  <c r="I48" i="1" s="1"/>
  <c r="I47" i="1"/>
  <c r="F47" i="1"/>
  <c r="F46" i="1"/>
  <c r="I46" i="1" s="1"/>
  <c r="I45" i="1"/>
  <c r="F45" i="1"/>
  <c r="F44" i="1"/>
  <c r="I44" i="1" s="1"/>
  <c r="E43" i="1"/>
  <c r="F43" i="1" s="1"/>
  <c r="H39" i="1"/>
  <c r="G39" i="1"/>
  <c r="E39" i="1"/>
  <c r="D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F29" i="1" s="1"/>
  <c r="F30" i="1"/>
  <c r="H29" i="1"/>
  <c r="G29" i="1"/>
  <c r="E29" i="1"/>
  <c r="D29" i="1"/>
  <c r="I28" i="1"/>
  <c r="F28" i="1"/>
  <c r="F27" i="1"/>
  <c r="I27" i="1" s="1"/>
  <c r="I26" i="1"/>
  <c r="F26" i="1"/>
  <c r="F25" i="1"/>
  <c r="I25" i="1" s="1"/>
  <c r="I24" i="1"/>
  <c r="F24" i="1"/>
  <c r="F23" i="1"/>
  <c r="I23" i="1" s="1"/>
  <c r="I22" i="1"/>
  <c r="F22" i="1"/>
  <c r="F21" i="1"/>
  <c r="F19" i="1" s="1"/>
  <c r="I20" i="1"/>
  <c r="F20" i="1"/>
  <c r="H19" i="1"/>
  <c r="G19" i="1"/>
  <c r="E19" i="1"/>
  <c r="D19" i="1"/>
  <c r="I18" i="1"/>
  <c r="F18" i="1"/>
  <c r="F17" i="1"/>
  <c r="I17" i="1" s="1"/>
  <c r="I16" i="1"/>
  <c r="F16" i="1"/>
  <c r="F15" i="1"/>
  <c r="I15" i="1" s="1"/>
  <c r="I14" i="1"/>
  <c r="F14" i="1"/>
  <c r="F13" i="1"/>
  <c r="F11" i="1" s="1"/>
  <c r="I12" i="1"/>
  <c r="F12" i="1"/>
  <c r="H11" i="1"/>
  <c r="H156" i="1" s="1"/>
  <c r="G11" i="1"/>
  <c r="G156" i="1" s="1"/>
  <c r="E11" i="1"/>
  <c r="D11" i="1"/>
  <c r="D156" i="1" s="1"/>
  <c r="E10" i="1"/>
  <c r="I92" i="1" l="1"/>
  <c r="F156" i="1"/>
  <c r="F10" i="1"/>
  <c r="I10" i="1" s="1"/>
  <c r="I156" i="1" s="1"/>
  <c r="F39" i="1"/>
  <c r="I43" i="1"/>
  <c r="I39" i="1" s="1"/>
  <c r="I102" i="1"/>
  <c r="I122" i="1"/>
  <c r="I31" i="1"/>
  <c r="I29" i="1" s="1"/>
  <c r="G10" i="1"/>
  <c r="I13" i="1"/>
  <c r="I11" i="1" s="1"/>
  <c r="I21" i="1"/>
  <c r="I19" i="1" s="1"/>
  <c r="D10" i="1"/>
  <c r="H10" i="1"/>
</calcChain>
</file>

<file path=xl/sharedStrings.xml><?xml version="1.0" encoding="utf-8"?>
<sst xmlns="http://schemas.openxmlformats.org/spreadsheetml/2006/main" count="286" uniqueCount="151">
  <si>
    <t>Consejo de Ciencia y Tecnología del Estado de Durango</t>
  </si>
  <si>
    <t>Estado Analítico del Ejercicio del Presupuesto de Egresos Detallado - LDF</t>
  </si>
  <si>
    <t>Clasificación por Objeto del Gasto (Capítulo y Concepto)</t>
  </si>
  <si>
    <t>Del 01 de enero al 31 de marzo de 2020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</si>
  <si>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</si>
  <si>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</si>
  <si>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</si>
  <si>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</si>
  <si>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</si>
  <si>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</si>
  <si>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</si>
  <si>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( 1+2 )</t>
  </si>
  <si>
    <t>6 = ( 3-4 )</t>
  </si>
  <si>
    <t>I. Gasto No Etiquetado</t>
  </si>
  <si>
    <t xml:space="preserve"> A. Servicios Personales</t>
  </si>
  <si>
    <t>a1)</t>
  </si>
  <si>
    <t>Remuneraciones al Personal de Carácter Permanente</t>
  </si>
  <si>
    <t>a2)</t>
  </si>
  <si>
    <t>Remuneraciones al Personal de Carácter Transitorio</t>
  </si>
  <si>
    <t>a3)</t>
  </si>
  <si>
    <t>Remuneraciones Adicionales y Especiales</t>
  </si>
  <si>
    <t>a4)</t>
  </si>
  <si>
    <t>Seguridad Social</t>
  </si>
  <si>
    <t>a5)</t>
  </si>
  <si>
    <t>Otras Prestaciones Sociales y Económicas</t>
  </si>
  <si>
    <t>a6)</t>
  </si>
  <si>
    <t>Previsiones</t>
  </si>
  <si>
    <t>a7)</t>
  </si>
  <si>
    <t>Pago de Estímulos a Servidores Públicos</t>
  </si>
  <si>
    <t xml:space="preserve"> B. Materiales y Suministros</t>
  </si>
  <si>
    <t>b1)</t>
  </si>
  <si>
    <t>Materiales de Administración Emisión de Documentos y Artículos Oficiales</t>
  </si>
  <si>
    <t>b2)</t>
  </si>
  <si>
    <t>Alimentos y Utensilios</t>
  </si>
  <si>
    <t>b3)</t>
  </si>
  <si>
    <t>Materias Primas y Materiales de Producción y Comercialización</t>
  </si>
  <si>
    <t>b4)</t>
  </si>
  <si>
    <t>Materiales y Artículos de Construcción y de Reparación</t>
  </si>
  <si>
    <t>b5)</t>
  </si>
  <si>
    <t>Productos Químicos, Farmacéuticos y de Laboratorio</t>
  </si>
  <si>
    <t>b6)</t>
  </si>
  <si>
    <t>Combustibles, Lubricantes y Aditivos</t>
  </si>
  <si>
    <t>b7)</t>
  </si>
  <si>
    <t>Vestuario, Blancos, Prendas de Protección y Artículos Deportivos</t>
  </si>
  <si>
    <t>b8)</t>
  </si>
  <si>
    <t>Materiales y Suministros para Seguridad</t>
  </si>
  <si>
    <t>b9)</t>
  </si>
  <si>
    <t>Herramientas, Refacciones y Accesorios Menores</t>
  </si>
  <si>
    <t>C. Servicios Generales</t>
  </si>
  <si>
    <t>c1)</t>
  </si>
  <si>
    <t xml:space="preserve"> Servicios Básicos</t>
  </si>
  <si>
    <t>c2)</t>
  </si>
  <si>
    <t xml:space="preserve"> Servicios de Arrendamiento</t>
  </si>
  <si>
    <t>c3)</t>
  </si>
  <si>
    <t xml:space="preserve"> Servicios Profesionales, Científicos, Técnicos y Otros Servicios</t>
  </si>
  <si>
    <t>c4)</t>
  </si>
  <si>
    <t xml:space="preserve"> Servicios Financieros, Bancarios y Comerciales</t>
  </si>
  <si>
    <t>c5)</t>
  </si>
  <si>
    <t xml:space="preserve"> Servicios de Instalación, Reparación, Mantenimiento y Conservación</t>
  </si>
  <si>
    <t>c6)</t>
  </si>
  <si>
    <t xml:space="preserve"> Servicios de Comunicación Social y Publicidad</t>
  </si>
  <si>
    <t>c7)</t>
  </si>
  <si>
    <t xml:space="preserve"> Servicios de Traslado y Viáticos</t>
  </si>
  <si>
    <t>c8)</t>
  </si>
  <si>
    <t xml:space="preserve"> Servicios Oficiales</t>
  </si>
  <si>
    <t>c9)</t>
  </si>
  <si>
    <t xml:space="preserve"> Otros Servicios Generales</t>
  </si>
  <si>
    <t>D. Transferencias, Asignaciones, Subsidios y Otras Ayudas</t>
  </si>
  <si>
    <t>d1)</t>
  </si>
  <si>
    <t>Transferencias Internas y Asignaciones al Sector Publico</t>
  </si>
  <si>
    <t>d2)</t>
  </si>
  <si>
    <t>Transferencias al Resto del Sector Publico</t>
  </si>
  <si>
    <t>d3)</t>
  </si>
  <si>
    <t>Subsidios y Subvenciones</t>
  </si>
  <si>
    <t>d4)</t>
  </si>
  <si>
    <t>Ayudas Sociales</t>
  </si>
  <si>
    <t>d5)</t>
  </si>
  <si>
    <t>Pensiones y Jubilaciones</t>
  </si>
  <si>
    <t>d6)</t>
  </si>
  <si>
    <t>Transferencias a Fideicomisos Mandatos y Otros Análogos</t>
  </si>
  <si>
    <t>d7)</t>
  </si>
  <si>
    <t>Transferencias a la Seguridad Social</t>
  </si>
  <si>
    <t>d8)</t>
  </si>
  <si>
    <t>Donativos</t>
  </si>
  <si>
    <t>d9)</t>
  </si>
  <si>
    <t>Transferencias al Exterior</t>
  </si>
  <si>
    <t xml:space="preserve"> E. Bienes Muebles</t>
  </si>
  <si>
    <t>e1)</t>
  </si>
  <si>
    <t>Mobiliario y Equipo de Administración</t>
  </si>
  <si>
    <t>e2)</t>
  </si>
  <si>
    <t>Mobiliario y Equipo Educacional y Recreativo</t>
  </si>
  <si>
    <t>e3)</t>
  </si>
  <si>
    <t>Equipo e Instrumental Médico y de Laboratorio</t>
  </si>
  <si>
    <t>e4)</t>
  </si>
  <si>
    <t>Vehículos y Equipo de Transporte</t>
  </si>
  <si>
    <t>e5)</t>
  </si>
  <si>
    <t>Equipo de Defensa y Seguridad</t>
  </si>
  <si>
    <t>e6)</t>
  </si>
  <si>
    <t>Maquinaria, Otros Equipos y Herramientas</t>
  </si>
  <si>
    <t>e7)</t>
  </si>
  <si>
    <t>Activos Biológicos</t>
  </si>
  <si>
    <t>e8)</t>
  </si>
  <si>
    <t>Bienes Inmuebles</t>
  </si>
  <si>
    <t>e9)</t>
  </si>
  <si>
    <t>Activos Intangibles</t>
  </si>
  <si>
    <t xml:space="preserve"> F. Inversión Publica</t>
  </si>
  <si>
    <t>f1)</t>
  </si>
  <si>
    <t>Obra Publica en Bienes de Dominio Publico</t>
  </si>
  <si>
    <t>f2)</t>
  </si>
  <si>
    <t>Obra Publica en Bienes Propios</t>
  </si>
  <si>
    <t>f3)</t>
  </si>
  <si>
    <t>Proyectos Productivos y Acciones de Fomento</t>
  </si>
  <si>
    <t>G. Inversiones Financieras y Otras Provisiones</t>
  </si>
  <si>
    <t>g1)</t>
  </si>
  <si>
    <t>Inversiones para el fomento de Actividades Productivas</t>
  </si>
  <si>
    <t>g2)</t>
  </si>
  <si>
    <t>Acciones y Participaciones de Capital</t>
  </si>
  <si>
    <t>g3)</t>
  </si>
  <si>
    <t>Compra de Títulos y Valores</t>
  </si>
  <si>
    <t>g4)</t>
  </si>
  <si>
    <t>Concesión de Préstamos</t>
  </si>
  <si>
    <t>g5)</t>
  </si>
  <si>
    <t>Inversiones en Fideicomisos, Mandatos y Otros Análogos</t>
  </si>
  <si>
    <t>g6)</t>
  </si>
  <si>
    <t>Otras Inversiones Financieras</t>
  </si>
  <si>
    <t>g7)</t>
  </si>
  <si>
    <t>Provisiones para Contingencias y Otras Erogaciones Especiales</t>
  </si>
  <si>
    <t xml:space="preserve"> H. Participaciones y Aportaciones</t>
  </si>
  <si>
    <t>h1)</t>
  </si>
  <si>
    <t>Participaciones</t>
  </si>
  <si>
    <t>h2)</t>
  </si>
  <si>
    <t>Aportaciones</t>
  </si>
  <si>
    <t>h3)</t>
  </si>
  <si>
    <t>Convenios</t>
  </si>
  <si>
    <t xml:space="preserve"> I. Deuda Publica</t>
  </si>
  <si>
    <t>i1)</t>
  </si>
  <si>
    <t>Amortización de la Deuda Publica</t>
  </si>
  <si>
    <t>i2)</t>
  </si>
  <si>
    <t>Intereses de la Deuda Publica</t>
  </si>
  <si>
    <t>i3)</t>
  </si>
  <si>
    <t>Comisiones de la Deuda Pública</t>
  </si>
  <si>
    <t>i4)</t>
  </si>
  <si>
    <t>Gastos de la Deuda Pública</t>
  </si>
  <si>
    <t>i5)</t>
  </si>
  <si>
    <t>Costo por Coberturas</t>
  </si>
  <si>
    <t>i6)</t>
  </si>
  <si>
    <t>Apoyos Financieros</t>
  </si>
  <si>
    <t>i7)</t>
  </si>
  <si>
    <t>Adeudos de Ejercicios Fiscales Anteriores (Adefas)</t>
  </si>
  <si>
    <t>II. Gasto Etiquetado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</si>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</sst>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(* #,##0.00_);_(* \(#,##0.00\);_(* &quot;-&quot;??_);_(@_)"/>
    <numFmt numFmtId="167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48DD4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0" fontId="4" fillId="7" borderId="0" applyNumberFormat="0" applyBorder="0" applyAlignment="0" applyProtection="0"/>
    <xf numFmtId="0" fontId="1" fillId="0" borderId="0"/>
    <xf numFmtId="0" fontId="6" fillId="0" borderId="0"/>
    <xf numFmtId="165" fontId="1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2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2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2" applyFont="1"/>
    <xf numFmtId="0" fontId="5" fillId="0" borderId="0" xfId="3" applyFont="1"/>
    <xf numFmtId="164" fontId="7" fillId="16" borderId="2" xfId="1" applyNumberFormat="1" applyFont="1" applyFill="1" applyBorder="1" applyAlignment="1" applyProtection="1">
      <alignment horizontal="center"/>
    </xf>
    <xf numFmtId="164" fontId="7" fillId="16" borderId="3" xfId="1" applyNumberFormat="1" applyFont="1" applyFill="1" applyBorder="1" applyAlignment="1" applyProtection="1">
      <alignment horizontal="center"/>
    </xf>
    <xf numFmtId="164" fontId="7" fillId="16" borderId="4" xfId="1" applyNumberFormat="1" applyFont="1" applyFill="1" applyBorder="1" applyAlignment="1" applyProtection="1">
      <alignment horizontal="center"/>
    </xf>
    <xf numFmtId="164" fontId="7" fillId="16" borderId="5" xfId="1" applyNumberFormat="1" applyFont="1" applyFill="1" applyBorder="1" applyAlignment="1" applyProtection="1">
      <alignment horizontal="center"/>
      <protection locked="0"/>
    </xf>
    <xf numFmtId="164" fontId="7" fillId="16" borderId="0" xfId="1" applyNumberFormat="1" applyFont="1" applyFill="1" applyBorder="1" applyAlignment="1" applyProtection="1">
      <alignment horizontal="center"/>
      <protection locked="0"/>
    </xf>
    <xf numFmtId="164" fontId="7" fillId="16" borderId="6" xfId="1" applyNumberFormat="1" applyFont="1" applyFill="1" applyBorder="1" applyAlignment="1" applyProtection="1">
      <alignment horizontal="center"/>
      <protection locked="0"/>
    </xf>
    <xf numFmtId="164" fontId="7" fillId="16" borderId="5" xfId="1" applyNumberFormat="1" applyFont="1" applyFill="1" applyBorder="1" applyAlignment="1" applyProtection="1">
      <alignment horizontal="center"/>
    </xf>
    <xf numFmtId="164" fontId="7" fillId="16" borderId="0" xfId="1" applyNumberFormat="1" applyFont="1" applyFill="1" applyBorder="1" applyAlignment="1" applyProtection="1">
      <alignment horizontal="center"/>
    </xf>
    <xf numFmtId="164" fontId="7" fillId="16" borderId="6" xfId="1" applyNumberFormat="1" applyFont="1" applyFill="1" applyBorder="1" applyAlignment="1" applyProtection="1">
      <alignment horizontal="center"/>
    </xf>
    <xf numFmtId="164" fontId="7" fillId="16" borderId="7" xfId="1" applyNumberFormat="1" applyFont="1" applyFill="1" applyBorder="1" applyAlignment="1" applyProtection="1">
      <alignment horizontal="center"/>
    </xf>
    <xf numFmtId="164" fontId="7" fillId="16" borderId="8" xfId="1" applyNumberFormat="1" applyFont="1" applyFill="1" applyBorder="1" applyAlignment="1" applyProtection="1">
      <alignment horizontal="center"/>
    </xf>
    <xf numFmtId="164" fontId="7" fillId="16" borderId="9" xfId="1" applyNumberFormat="1" applyFont="1" applyFill="1" applyBorder="1" applyAlignment="1" applyProtection="1">
      <alignment horizontal="center"/>
    </xf>
    <xf numFmtId="0" fontId="5" fillId="0" borderId="0" xfId="2" applyFont="1" applyFill="1" applyBorder="1"/>
    <xf numFmtId="164" fontId="7" fillId="0" borderId="0" xfId="1" applyNumberFormat="1" applyFont="1" applyFill="1" applyBorder="1" applyAlignment="1" applyProtection="1">
      <alignment horizontal="center"/>
    </xf>
    <xf numFmtId="0" fontId="5" fillId="0" borderId="0" xfId="3" applyFont="1" applyFill="1" applyBorder="1"/>
    <xf numFmtId="0" fontId="7" fillId="16" borderId="2" xfId="1" applyFont="1" applyFill="1" applyBorder="1" applyAlignment="1">
      <alignment horizontal="center" vertical="center"/>
    </xf>
    <xf numFmtId="0" fontId="7" fillId="16" borderId="4" xfId="1" applyFont="1" applyFill="1" applyBorder="1" applyAlignment="1">
      <alignment horizontal="center" vertical="center"/>
    </xf>
    <xf numFmtId="0" fontId="7" fillId="16" borderId="10" xfId="1" applyFont="1" applyFill="1" applyBorder="1" applyAlignment="1">
      <alignment horizontal="center" vertical="center"/>
    </xf>
    <xf numFmtId="0" fontId="7" fillId="16" borderId="11" xfId="1" applyFont="1" applyFill="1" applyBorder="1" applyAlignment="1">
      <alignment horizontal="center" vertical="center"/>
    </xf>
    <xf numFmtId="0" fontId="7" fillId="16" borderId="12" xfId="1" applyFont="1" applyFill="1" applyBorder="1" applyAlignment="1">
      <alignment horizontal="center" vertical="center"/>
    </xf>
    <xf numFmtId="0" fontId="7" fillId="16" borderId="5" xfId="1" applyFont="1" applyFill="1" applyBorder="1" applyAlignment="1">
      <alignment horizontal="center" vertical="center"/>
    </xf>
    <xf numFmtId="0" fontId="7" fillId="16" borderId="6" xfId="1" applyFont="1" applyFill="1" applyBorder="1" applyAlignment="1">
      <alignment horizontal="center" vertical="center"/>
    </xf>
    <xf numFmtId="0" fontId="7" fillId="16" borderId="13" xfId="1" applyFont="1" applyFill="1" applyBorder="1" applyAlignment="1">
      <alignment horizontal="center" vertical="center"/>
    </xf>
    <xf numFmtId="0" fontId="7" fillId="16" borderId="13" xfId="1" applyFont="1" applyFill="1" applyBorder="1" applyAlignment="1">
      <alignment horizontal="center" vertical="center" wrapText="1"/>
    </xf>
    <xf numFmtId="0" fontId="7" fillId="16" borderId="14" xfId="1" applyFont="1" applyFill="1" applyBorder="1" applyAlignment="1">
      <alignment horizontal="center" vertical="center"/>
    </xf>
    <xf numFmtId="0" fontId="7" fillId="16" borderId="7" xfId="1" applyFont="1" applyFill="1" applyBorder="1" applyAlignment="1">
      <alignment horizontal="center" vertical="center"/>
    </xf>
    <xf numFmtId="0" fontId="7" fillId="16" borderId="9" xfId="1" applyFont="1" applyFill="1" applyBorder="1" applyAlignment="1">
      <alignment horizontal="center" vertical="center"/>
    </xf>
    <xf numFmtId="0" fontId="7" fillId="16" borderId="14" xfId="1" applyFont="1" applyFill="1" applyBorder="1" applyAlignment="1">
      <alignment horizontal="center" vertical="center"/>
    </xf>
    <xf numFmtId="0" fontId="5" fillId="0" borderId="0" xfId="2" applyFont="1" applyFill="1"/>
    <xf numFmtId="0" fontId="8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center" vertical="center"/>
    </xf>
    <xf numFmtId="3" fontId="8" fillId="0" borderId="12" xfId="1" applyNumberFormat="1" applyFont="1" applyFill="1" applyBorder="1" applyAlignment="1">
      <alignment horizontal="right" vertical="center"/>
    </xf>
    <xf numFmtId="4" fontId="8" fillId="0" borderId="12" xfId="1" applyNumberFormat="1" applyFont="1" applyFill="1" applyBorder="1" applyAlignment="1">
      <alignment horizontal="right" vertical="center"/>
    </xf>
    <xf numFmtId="0" fontId="9" fillId="0" borderId="0" xfId="2" applyFont="1"/>
    <xf numFmtId="0" fontId="3" fillId="0" borderId="2" xfId="2" applyFont="1" applyFill="1" applyBorder="1"/>
    <xf numFmtId="0" fontId="3" fillId="0" borderId="4" xfId="2" applyFont="1" applyFill="1" applyBorder="1"/>
    <xf numFmtId="3" fontId="3" fillId="0" borderId="12" xfId="2" applyNumberFormat="1" applyFont="1" applyFill="1" applyBorder="1"/>
    <xf numFmtId="0" fontId="1" fillId="0" borderId="5" xfId="2" applyFont="1" applyBorder="1" applyAlignment="1">
      <alignment horizontal="right"/>
    </xf>
    <xf numFmtId="0" fontId="1" fillId="0" borderId="6" xfId="2" applyFont="1" applyBorder="1"/>
    <xf numFmtId="3" fontId="1" fillId="0" borderId="15" xfId="2" applyNumberFormat="1" applyFont="1" applyBorder="1"/>
    <xf numFmtId="0" fontId="3" fillId="0" borderId="5" xfId="2" applyFont="1" applyFill="1" applyBorder="1"/>
    <xf numFmtId="0" fontId="3" fillId="0" borderId="6" xfId="2" applyFont="1" applyFill="1" applyBorder="1"/>
    <xf numFmtId="3" fontId="3" fillId="0" borderId="15" xfId="2" applyNumberFormat="1" applyFont="1" applyFill="1" applyBorder="1"/>
    <xf numFmtId="0" fontId="1" fillId="0" borderId="5" xfId="2" applyFont="1" applyFill="1" applyBorder="1" applyAlignment="1">
      <alignment horizontal="right"/>
    </xf>
    <xf numFmtId="0" fontId="1" fillId="0" borderId="6" xfId="2" applyFont="1" applyFill="1" applyBorder="1"/>
    <xf numFmtId="3" fontId="1" fillId="0" borderId="15" xfId="2" applyNumberFormat="1" applyFont="1" applyFill="1" applyBorder="1"/>
    <xf numFmtId="3" fontId="5" fillId="0" borderId="0" xfId="3" applyNumberFormat="1" applyFont="1" applyFill="1"/>
    <xf numFmtId="0" fontId="5" fillId="0" borderId="0" xfId="3" applyFont="1" applyFill="1"/>
    <xf numFmtId="0" fontId="10" fillId="0" borderId="6" xfId="2" applyFont="1" applyBorder="1"/>
    <xf numFmtId="0" fontId="1" fillId="0" borderId="7" xfId="2" applyFont="1" applyBorder="1" applyAlignment="1">
      <alignment horizontal="right"/>
    </xf>
    <xf numFmtId="0" fontId="1" fillId="0" borderId="9" xfId="2" applyFont="1" applyBorder="1"/>
    <xf numFmtId="0" fontId="3" fillId="0" borderId="16" xfId="2" applyFont="1" applyBorder="1"/>
    <xf numFmtId="0" fontId="3" fillId="0" borderId="11" xfId="2" applyFont="1" applyBorder="1"/>
    <xf numFmtId="3" fontId="3" fillId="0" borderId="13" xfId="2" applyNumberFormat="1" applyFont="1" applyBorder="1"/>
    <xf numFmtId="0" fontId="1" fillId="0" borderId="0" xfId="3" applyFont="1"/>
    <xf numFmtId="4" fontId="1" fillId="0" borderId="0" xfId="3" applyNumberFormat="1" applyFont="1"/>
  </cellXfs>
  <cellStyles count="88">
    <cellStyle name="=C:\WINNT\SYSTEM32\COMMAND.COM" xfId="4"/>
    <cellStyle name="20% - Énfasis1 2" xfId="5"/>
    <cellStyle name="20% - Énfasis1 3" xfId="6"/>
    <cellStyle name="20% - Énfasis2 2" xfId="7"/>
    <cellStyle name="20% - Énfasis2 3" xfId="8"/>
    <cellStyle name="20% - Énfasis3 2" xfId="9"/>
    <cellStyle name="20% - Énfasis3 3" xfId="10"/>
    <cellStyle name="20% - Énfasis4 2" xfId="11"/>
    <cellStyle name="20% - Énfasis4 3" xfId="12"/>
    <cellStyle name="20% - Énfasis5 2" xfId="13"/>
    <cellStyle name="20% - Énfasis5 3" xfId="14"/>
    <cellStyle name="20% - Énfasis6 2" xfId="15"/>
    <cellStyle name="20% - Énfasis6 3" xfId="16"/>
    <cellStyle name="40% - Énfasis1 2" xfId="17"/>
    <cellStyle name="40% - Énfasis1 3" xfId="18"/>
    <cellStyle name="40% - Énfasis2 2" xfId="19"/>
    <cellStyle name="40% - Énfasis2 3" xfId="20"/>
    <cellStyle name="40% - Énfasis3 2" xfId="21"/>
    <cellStyle name="40% - Énfasis3 3" xfId="22"/>
    <cellStyle name="40% - Énfasis4 2" xfId="23"/>
    <cellStyle name="40% - Énfasis4 3" xfId="24"/>
    <cellStyle name="40% - Énfasis5 2" xfId="25"/>
    <cellStyle name="40% - Énfasis5 3" xfId="26"/>
    <cellStyle name="40% - Énfasis6 2" xfId="27"/>
    <cellStyle name="40% - Énfasis6 3" xfId="28"/>
    <cellStyle name="Énfasis3" xfId="1" builtinId="37"/>
    <cellStyle name="Millares 2" xfId="29"/>
    <cellStyle name="Millares 2 2" xfId="30"/>
    <cellStyle name="Millares 2 3" xfId="31"/>
    <cellStyle name="Millares 2 4" xfId="32"/>
    <cellStyle name="Millares 3" xfId="33"/>
    <cellStyle name="Millares 4" xfId="34"/>
    <cellStyle name="Millares 5" xfId="35"/>
    <cellStyle name="Millares 6" xfId="36"/>
    <cellStyle name="Millares 7" xfId="37"/>
    <cellStyle name="Millares 8" xfId="38"/>
    <cellStyle name="Moneda 2" xfId="39"/>
    <cellStyle name="Moneda 2 2" xfId="40"/>
    <cellStyle name="Moneda 3" xfId="41"/>
    <cellStyle name="Moneda 8" xfId="42"/>
    <cellStyle name="Normal" xfId="0" builtinId="0"/>
    <cellStyle name="Normal 10" xfId="43"/>
    <cellStyle name="Normal 11" xfId="44"/>
    <cellStyle name="Normal 12" xfId="45"/>
    <cellStyle name="Normal 13" xfId="46"/>
    <cellStyle name="Normal 14" xfId="47"/>
    <cellStyle name="Normal 15" xfId="48"/>
    <cellStyle name="Normal 2" xfId="49"/>
    <cellStyle name="Normal 2 2" xfId="50"/>
    <cellStyle name="Normal 2 2 2" xfId="51"/>
    <cellStyle name="Normal 2 3" xfId="52"/>
    <cellStyle name="Normal 2 4" xfId="53"/>
    <cellStyle name="Normal 2 5" xfId="54"/>
    <cellStyle name="Normal 2 5 2" xfId="55"/>
    <cellStyle name="Normal 2 6" xfId="56"/>
    <cellStyle name="Normal 2 7" xfId="57"/>
    <cellStyle name="Normal 2 8" xfId="58"/>
    <cellStyle name="Normal 2 9" xfId="2"/>
    <cellStyle name="Normal 3" xfId="59"/>
    <cellStyle name="Normal 3 2" xfId="60"/>
    <cellStyle name="Normal 4" xfId="61"/>
    <cellStyle name="Normal 4 2" xfId="62"/>
    <cellStyle name="Normal 5" xfId="3"/>
    <cellStyle name="Normal 6" xfId="63"/>
    <cellStyle name="Normal 7" xfId="64"/>
    <cellStyle name="Normal 8" xfId="65"/>
    <cellStyle name="Normal 9" xfId="66"/>
    <cellStyle name="Normal 9 2" xfId="67"/>
    <cellStyle name="Notas 10" xfId="68"/>
    <cellStyle name="Notas 11" xfId="69"/>
    <cellStyle name="Notas 11 2" xfId="70"/>
    <cellStyle name="Notas 11 3" xfId="71"/>
    <cellStyle name="Notas 12" xfId="72"/>
    <cellStyle name="Notas 13" xfId="73"/>
    <cellStyle name="Notas 14" xfId="74"/>
    <cellStyle name="Notas 15" xfId="75"/>
    <cellStyle name="Notas 2" xfId="76"/>
    <cellStyle name="Notas 3" xfId="77"/>
    <cellStyle name="Notas 4" xfId="78"/>
    <cellStyle name="Notas 5" xfId="79"/>
    <cellStyle name="Notas 6" xfId="80"/>
    <cellStyle name="Notas 7" xfId="81"/>
    <cellStyle name="Notas 8" xfId="82"/>
    <cellStyle name="Notas 9" xfId="83"/>
    <cellStyle name="Porcentaje 2" xfId="84"/>
    <cellStyle name="Porcentaje 3" xfId="85"/>
    <cellStyle name="Porcentaje 4" xfId="86"/>
    <cellStyle name="Porcentaje 5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_COCYTED_primer_trimest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BALPRESUP"/>
      <sheetName val="F5. EAID"/>
      <sheetName val="F6a.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77"/>
  <sheetViews>
    <sheetView tabSelected="1" topLeftCell="B1" workbookViewId="0">
      <selection activeCell="L22" sqref="L22"/>
    </sheetView>
  </sheetViews>
  <sheetFormatPr baseColWidth="10" defaultRowHeight="11.25" x14ac:dyDescent="0.2"/>
  <cols>
    <col min="1" max="1" width="1.85546875" style="2" customWidth="1"/>
    <col min="2" max="2" width="6.7109375" style="2" customWidth="1"/>
    <col min="3" max="3" width="75.5703125" style="2" customWidth="1"/>
    <col min="4" max="9" width="17.7109375" style="2" customWidth="1"/>
    <col min="10" max="16384" width="11.42578125" style="2"/>
  </cols>
  <sheetData>
    <row r="1" spans="1:9" ht="9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2.75" x14ac:dyDescent="0.2">
      <c r="A2" s="1"/>
      <c r="B2" s="3" t="s">
        <v>0</v>
      </c>
      <c r="C2" s="4"/>
      <c r="D2" s="4"/>
      <c r="E2" s="4"/>
      <c r="F2" s="4"/>
      <c r="G2" s="4"/>
      <c r="H2" s="4"/>
      <c r="I2" s="5"/>
    </row>
    <row r="3" spans="1:9" ht="12.75" x14ac:dyDescent="0.2">
      <c r="A3" s="1"/>
      <c r="B3" s="6" t="s">
        <v>1</v>
      </c>
      <c r="C3" s="7"/>
      <c r="D3" s="7"/>
      <c r="E3" s="7"/>
      <c r="F3" s="7"/>
      <c r="G3" s="7"/>
      <c r="H3" s="7"/>
      <c r="I3" s="8"/>
    </row>
    <row r="4" spans="1:9" ht="12.75" x14ac:dyDescent="0.2">
      <c r="A4" s="1"/>
      <c r="B4" s="9" t="s">
        <v>2</v>
      </c>
      <c r="C4" s="10"/>
      <c r="D4" s="10"/>
      <c r="E4" s="10"/>
      <c r="F4" s="10"/>
      <c r="G4" s="10"/>
      <c r="H4" s="10"/>
      <c r="I4" s="11"/>
    </row>
    <row r="5" spans="1:9" ht="12.75" x14ac:dyDescent="0.2">
      <c r="A5" s="1"/>
      <c r="B5" s="12" t="s">
        <v>3</v>
      </c>
      <c r="C5" s="13"/>
      <c r="D5" s="13"/>
      <c r="E5" s="13"/>
      <c r="F5" s="13"/>
      <c r="G5" s="13"/>
      <c r="H5" s="13"/>
      <c r="I5" s="14"/>
    </row>
    <row r="6" spans="1:9" s="17" customFormat="1" ht="7.5" customHeight="1" x14ac:dyDescent="0.2">
      <c r="A6" s="15"/>
      <c r="B6" s="16"/>
      <c r="C6" s="16"/>
      <c r="D6" s="16"/>
      <c r="E6" s="16"/>
      <c r="F6" s="16"/>
      <c r="G6" s="16"/>
      <c r="H6" s="16"/>
      <c r="I6" s="16"/>
    </row>
    <row r="7" spans="1:9" ht="12.75" x14ac:dyDescent="0.2">
      <c r="A7" s="1"/>
      <c r="B7" s="18" t="s">
        <v>4</v>
      </c>
      <c r="C7" s="19"/>
      <c r="D7" s="20"/>
      <c r="E7" s="20"/>
      <c r="F7" s="20"/>
      <c r="G7" s="20"/>
      <c r="H7" s="21"/>
      <c r="I7" s="22" t="s">
        <v>5</v>
      </c>
    </row>
    <row r="8" spans="1:9" ht="25.5" x14ac:dyDescent="0.2">
      <c r="A8" s="1"/>
      <c r="B8" s="23"/>
      <c r="C8" s="24"/>
      <c r="D8" s="25" t="s">
        <v>6</v>
      </c>
      <c r="E8" s="26" t="s">
        <v>7</v>
      </c>
      <c r="F8" s="25" t="s">
        <v>8</v>
      </c>
      <c r="G8" s="25" t="s">
        <v>9</v>
      </c>
      <c r="H8" s="25" t="s">
        <v>10</v>
      </c>
      <c r="I8" s="27"/>
    </row>
    <row r="9" spans="1:9" ht="12.75" x14ac:dyDescent="0.2">
      <c r="A9" s="1"/>
      <c r="B9" s="28"/>
      <c r="C9" s="29"/>
      <c r="D9" s="25">
        <v>1</v>
      </c>
      <c r="E9" s="26">
        <v>2</v>
      </c>
      <c r="F9" s="25" t="s">
        <v>11</v>
      </c>
      <c r="G9" s="25">
        <v>4</v>
      </c>
      <c r="H9" s="25">
        <v>5</v>
      </c>
      <c r="I9" s="30" t="s">
        <v>12</v>
      </c>
    </row>
    <row r="10" spans="1:9" ht="15" x14ac:dyDescent="0.2">
      <c r="A10" s="31"/>
      <c r="B10" s="32" t="s">
        <v>13</v>
      </c>
      <c r="C10" s="33"/>
      <c r="D10" s="34">
        <f>+D11+D19+D29+D39+D49+D59+D63+D71+D75</f>
        <v>5928673</v>
      </c>
      <c r="E10" s="35">
        <f t="shared" ref="E10:H10" si="0">+E11+E19+E29+E39+E49+E59+E63+E71+E75</f>
        <v>24422025.809999999</v>
      </c>
      <c r="F10" s="34">
        <f t="shared" si="0"/>
        <v>30350698.810000002</v>
      </c>
      <c r="G10" s="35">
        <f t="shared" si="0"/>
        <v>1629754.8599999999</v>
      </c>
      <c r="H10" s="35">
        <f t="shared" si="0"/>
        <v>1629754.8599999999</v>
      </c>
      <c r="I10" s="34">
        <f>+F10-G10</f>
        <v>28720943.950000003</v>
      </c>
    </row>
    <row r="11" spans="1:9" ht="15" x14ac:dyDescent="0.25">
      <c r="A11" s="36"/>
      <c r="B11" s="37" t="s">
        <v>14</v>
      </c>
      <c r="C11" s="38"/>
      <c r="D11" s="39">
        <f>SUM(D12:D18)</f>
        <v>3673973</v>
      </c>
      <c r="E11" s="39">
        <f t="shared" ref="E11:I11" si="1">SUM(E12:E18)</f>
        <v>52245.13</v>
      </c>
      <c r="F11" s="39">
        <f t="shared" si="1"/>
        <v>3726218.13</v>
      </c>
      <c r="G11" s="39">
        <f t="shared" si="1"/>
        <v>772178.77</v>
      </c>
      <c r="H11" s="39">
        <f t="shared" si="1"/>
        <v>772178.77</v>
      </c>
      <c r="I11" s="39">
        <f t="shared" si="1"/>
        <v>2954039.3600000003</v>
      </c>
    </row>
    <row r="12" spans="1:9" ht="15" x14ac:dyDescent="0.25">
      <c r="A12" s="1"/>
      <c r="B12" s="40" t="s">
        <v>15</v>
      </c>
      <c r="C12" s="41" t="s">
        <v>16</v>
      </c>
      <c r="D12" s="42">
        <v>1570084</v>
      </c>
      <c r="E12" s="42">
        <v>0</v>
      </c>
      <c r="F12" s="42">
        <f>+D12+E12</f>
        <v>1570084</v>
      </c>
      <c r="G12" s="42">
        <v>368444.63</v>
      </c>
      <c r="H12" s="42">
        <v>368444.63</v>
      </c>
      <c r="I12" s="42">
        <f>+F12-G12</f>
        <v>1201639.3700000001</v>
      </c>
    </row>
    <row r="13" spans="1:9" ht="15" x14ac:dyDescent="0.25">
      <c r="A13" s="1"/>
      <c r="B13" s="40" t="s">
        <v>17</v>
      </c>
      <c r="C13" s="41" t="s">
        <v>18</v>
      </c>
      <c r="D13" s="42">
        <v>1173300</v>
      </c>
      <c r="E13" s="42">
        <v>0</v>
      </c>
      <c r="F13" s="42">
        <f t="shared" ref="F13:F28" si="2">+D13+E13</f>
        <v>1173300</v>
      </c>
      <c r="G13" s="42">
        <v>255064.12</v>
      </c>
      <c r="H13" s="42">
        <v>255064.12</v>
      </c>
      <c r="I13" s="42">
        <f t="shared" ref="I13:I28" si="3">+F13-G13</f>
        <v>918235.88</v>
      </c>
    </row>
    <row r="14" spans="1:9" ht="15" x14ac:dyDescent="0.25">
      <c r="A14" s="1"/>
      <c r="B14" s="40" t="s">
        <v>19</v>
      </c>
      <c r="C14" s="41" t="s">
        <v>20</v>
      </c>
      <c r="D14" s="42">
        <v>566815</v>
      </c>
      <c r="E14" s="42">
        <v>0</v>
      </c>
      <c r="F14" s="42">
        <f t="shared" si="2"/>
        <v>566815</v>
      </c>
      <c r="G14" s="42">
        <v>31002.34</v>
      </c>
      <c r="H14" s="42">
        <v>31002.34</v>
      </c>
      <c r="I14" s="42">
        <f t="shared" si="3"/>
        <v>535812.66</v>
      </c>
    </row>
    <row r="15" spans="1:9" ht="15" x14ac:dyDescent="0.25">
      <c r="A15" s="1"/>
      <c r="B15" s="40" t="s">
        <v>21</v>
      </c>
      <c r="C15" s="41" t="s">
        <v>22</v>
      </c>
      <c r="D15" s="42">
        <v>170934</v>
      </c>
      <c r="E15" s="42">
        <v>0</v>
      </c>
      <c r="F15" s="42">
        <f t="shared" si="2"/>
        <v>170934</v>
      </c>
      <c r="G15" s="42">
        <v>30282.55</v>
      </c>
      <c r="H15" s="42">
        <v>30282.55</v>
      </c>
      <c r="I15" s="42">
        <f t="shared" si="3"/>
        <v>140651.45000000001</v>
      </c>
    </row>
    <row r="16" spans="1:9" ht="15" x14ac:dyDescent="0.25">
      <c r="A16" s="1"/>
      <c r="B16" s="40" t="s">
        <v>23</v>
      </c>
      <c r="C16" s="41" t="s">
        <v>24</v>
      </c>
      <c r="D16" s="42">
        <v>192840</v>
      </c>
      <c r="E16" s="42">
        <v>52245.13</v>
      </c>
      <c r="F16" s="42">
        <f t="shared" si="2"/>
        <v>245085.13</v>
      </c>
      <c r="G16" s="42">
        <v>87385.13</v>
      </c>
      <c r="H16" s="42">
        <v>87385.13</v>
      </c>
      <c r="I16" s="42">
        <f t="shared" si="3"/>
        <v>157700</v>
      </c>
    </row>
    <row r="17" spans="1:10" ht="15" x14ac:dyDescent="0.25">
      <c r="A17" s="1"/>
      <c r="B17" s="40" t="s">
        <v>25</v>
      </c>
      <c r="C17" s="41" t="s">
        <v>26</v>
      </c>
      <c r="D17" s="42">
        <v>0</v>
      </c>
      <c r="E17" s="42">
        <v>0</v>
      </c>
      <c r="F17" s="42">
        <f t="shared" si="2"/>
        <v>0</v>
      </c>
      <c r="G17" s="42">
        <v>0</v>
      </c>
      <c r="H17" s="42">
        <v>0</v>
      </c>
      <c r="I17" s="42">
        <f t="shared" si="3"/>
        <v>0</v>
      </c>
    </row>
    <row r="18" spans="1:10" ht="15" x14ac:dyDescent="0.25">
      <c r="A18" s="1"/>
      <c r="B18" s="40" t="s">
        <v>27</v>
      </c>
      <c r="C18" s="41" t="s">
        <v>28</v>
      </c>
      <c r="D18" s="42">
        <v>0</v>
      </c>
      <c r="E18" s="42">
        <v>0</v>
      </c>
      <c r="F18" s="42">
        <f t="shared" si="2"/>
        <v>0</v>
      </c>
      <c r="G18" s="42">
        <v>0</v>
      </c>
      <c r="H18" s="42">
        <v>0</v>
      </c>
      <c r="I18" s="42">
        <f t="shared" si="3"/>
        <v>0</v>
      </c>
    </row>
    <row r="19" spans="1:10" ht="15" x14ac:dyDescent="0.25">
      <c r="A19" s="36"/>
      <c r="B19" s="43" t="s">
        <v>29</v>
      </c>
      <c r="C19" s="44"/>
      <c r="D19" s="45">
        <f>SUM(D20:D28)</f>
        <v>420000</v>
      </c>
      <c r="E19" s="45">
        <f t="shared" ref="E19:I19" si="4">SUM(E20:E28)</f>
        <v>350000</v>
      </c>
      <c r="F19" s="45">
        <f t="shared" si="4"/>
        <v>770000</v>
      </c>
      <c r="G19" s="45">
        <f t="shared" si="4"/>
        <v>207853.74</v>
      </c>
      <c r="H19" s="45">
        <f t="shared" si="4"/>
        <v>207853.74</v>
      </c>
      <c r="I19" s="45">
        <f t="shared" si="4"/>
        <v>562146.26</v>
      </c>
    </row>
    <row r="20" spans="1:10" s="50" customFormat="1" ht="15" x14ac:dyDescent="0.25">
      <c r="A20" s="31"/>
      <c r="B20" s="46" t="s">
        <v>30</v>
      </c>
      <c r="C20" s="47" t="s">
        <v>31</v>
      </c>
      <c r="D20" s="48">
        <v>138000</v>
      </c>
      <c r="E20" s="48">
        <v>325000</v>
      </c>
      <c r="F20" s="48">
        <f t="shared" si="2"/>
        <v>463000</v>
      </c>
      <c r="G20" s="48">
        <v>190982.37</v>
      </c>
      <c r="H20" s="48">
        <v>190982.37</v>
      </c>
      <c r="I20" s="48">
        <f t="shared" si="3"/>
        <v>272017.63</v>
      </c>
      <c r="J20" s="49"/>
    </row>
    <row r="21" spans="1:10" s="50" customFormat="1" ht="15" x14ac:dyDescent="0.25">
      <c r="A21" s="31"/>
      <c r="B21" s="46" t="s">
        <v>32</v>
      </c>
      <c r="C21" s="47" t="s">
        <v>33</v>
      </c>
      <c r="D21" s="48">
        <v>100000</v>
      </c>
      <c r="E21" s="48">
        <v>25000</v>
      </c>
      <c r="F21" s="48">
        <f t="shared" si="2"/>
        <v>125000</v>
      </c>
      <c r="G21" s="48">
        <v>11408.59</v>
      </c>
      <c r="H21" s="48">
        <v>11408.59</v>
      </c>
      <c r="I21" s="48">
        <f t="shared" si="3"/>
        <v>113591.41</v>
      </c>
    </row>
    <row r="22" spans="1:10" ht="15" x14ac:dyDescent="0.25">
      <c r="A22" s="1"/>
      <c r="B22" s="40" t="s">
        <v>34</v>
      </c>
      <c r="C22" s="41" t="s">
        <v>35</v>
      </c>
      <c r="D22" s="42">
        <v>0</v>
      </c>
      <c r="E22" s="42">
        <v>0</v>
      </c>
      <c r="F22" s="42">
        <f t="shared" si="2"/>
        <v>0</v>
      </c>
      <c r="G22" s="48">
        <v>0</v>
      </c>
      <c r="H22" s="48">
        <v>0</v>
      </c>
      <c r="I22" s="48">
        <f t="shared" si="3"/>
        <v>0</v>
      </c>
    </row>
    <row r="23" spans="1:10" ht="15" x14ac:dyDescent="0.25">
      <c r="A23" s="1"/>
      <c r="B23" s="40" t="s">
        <v>36</v>
      </c>
      <c r="C23" s="41" t="s">
        <v>37</v>
      </c>
      <c r="D23" s="42">
        <v>6000</v>
      </c>
      <c r="E23" s="42">
        <v>0</v>
      </c>
      <c r="F23" s="42">
        <f t="shared" si="2"/>
        <v>6000</v>
      </c>
      <c r="G23" s="48">
        <v>0</v>
      </c>
      <c r="H23" s="48">
        <v>0</v>
      </c>
      <c r="I23" s="48">
        <f t="shared" si="3"/>
        <v>6000</v>
      </c>
    </row>
    <row r="24" spans="1:10" s="50" customFormat="1" ht="15" x14ac:dyDescent="0.25">
      <c r="A24" s="31"/>
      <c r="B24" s="46" t="s">
        <v>38</v>
      </c>
      <c r="C24" s="47" t="s">
        <v>39</v>
      </c>
      <c r="D24" s="48">
        <v>0</v>
      </c>
      <c r="E24" s="48">
        <v>0</v>
      </c>
      <c r="F24" s="48">
        <f t="shared" si="2"/>
        <v>0</v>
      </c>
      <c r="G24" s="48">
        <v>0</v>
      </c>
      <c r="H24" s="48">
        <v>0</v>
      </c>
      <c r="I24" s="48">
        <f t="shared" si="3"/>
        <v>0</v>
      </c>
    </row>
    <row r="25" spans="1:10" s="50" customFormat="1" ht="15" x14ac:dyDescent="0.25">
      <c r="A25" s="31"/>
      <c r="B25" s="46" t="s">
        <v>40</v>
      </c>
      <c r="C25" s="47" t="s">
        <v>41</v>
      </c>
      <c r="D25" s="48">
        <v>120000</v>
      </c>
      <c r="E25" s="48">
        <v>0</v>
      </c>
      <c r="F25" s="48">
        <f t="shared" si="2"/>
        <v>120000</v>
      </c>
      <c r="G25" s="48">
        <v>2522.0700000000002</v>
      </c>
      <c r="H25" s="48">
        <v>2522.0700000000002</v>
      </c>
      <c r="I25" s="48">
        <f t="shared" si="3"/>
        <v>117477.93</v>
      </c>
    </row>
    <row r="26" spans="1:10" s="50" customFormat="1" ht="15" x14ac:dyDescent="0.25">
      <c r="A26" s="31"/>
      <c r="B26" s="46" t="s">
        <v>42</v>
      </c>
      <c r="C26" s="47" t="s">
        <v>43</v>
      </c>
      <c r="D26" s="48">
        <v>20000</v>
      </c>
      <c r="E26" s="48">
        <v>0</v>
      </c>
      <c r="F26" s="48">
        <f t="shared" si="2"/>
        <v>20000</v>
      </c>
      <c r="G26" s="48">
        <v>0</v>
      </c>
      <c r="H26" s="48">
        <v>0</v>
      </c>
      <c r="I26" s="48">
        <f t="shared" si="3"/>
        <v>20000</v>
      </c>
    </row>
    <row r="27" spans="1:10" ht="15" x14ac:dyDescent="0.25">
      <c r="A27" s="1"/>
      <c r="B27" s="40" t="s">
        <v>44</v>
      </c>
      <c r="C27" s="41" t="s">
        <v>45</v>
      </c>
      <c r="D27" s="42">
        <v>0</v>
      </c>
      <c r="E27" s="42">
        <v>0</v>
      </c>
      <c r="F27" s="42">
        <f t="shared" si="2"/>
        <v>0</v>
      </c>
      <c r="G27" s="48">
        <v>0</v>
      </c>
      <c r="H27" s="48">
        <v>0</v>
      </c>
      <c r="I27" s="48">
        <f t="shared" si="3"/>
        <v>0</v>
      </c>
    </row>
    <row r="28" spans="1:10" ht="15" x14ac:dyDescent="0.25">
      <c r="A28" s="1"/>
      <c r="B28" s="40" t="s">
        <v>46</v>
      </c>
      <c r="C28" s="41" t="s">
        <v>47</v>
      </c>
      <c r="D28" s="42">
        <v>36000</v>
      </c>
      <c r="E28" s="42">
        <v>0</v>
      </c>
      <c r="F28" s="42">
        <f t="shared" si="2"/>
        <v>36000</v>
      </c>
      <c r="G28" s="48">
        <v>2940.71</v>
      </c>
      <c r="H28" s="48">
        <v>2940.71</v>
      </c>
      <c r="I28" s="48">
        <f t="shared" si="3"/>
        <v>33059.29</v>
      </c>
    </row>
    <row r="29" spans="1:10" ht="15" x14ac:dyDescent="0.25">
      <c r="A29" s="36"/>
      <c r="B29" s="43" t="s">
        <v>48</v>
      </c>
      <c r="C29" s="44"/>
      <c r="D29" s="45">
        <f>SUM(D30:D38)</f>
        <v>1484700</v>
      </c>
      <c r="E29" s="45">
        <f t="shared" ref="E29:I29" si="5">SUM(E30:E38)</f>
        <v>179160.61</v>
      </c>
      <c r="F29" s="45">
        <f t="shared" si="5"/>
        <v>1663860.61</v>
      </c>
      <c r="G29" s="45">
        <f t="shared" si="5"/>
        <v>198122.34999999998</v>
      </c>
      <c r="H29" s="45">
        <f t="shared" si="5"/>
        <v>198122.34999999998</v>
      </c>
      <c r="I29" s="45">
        <f t="shared" si="5"/>
        <v>1405961.45</v>
      </c>
    </row>
    <row r="30" spans="1:10" s="50" customFormat="1" ht="15" x14ac:dyDescent="0.25">
      <c r="A30" s="31"/>
      <c r="B30" s="46" t="s">
        <v>49</v>
      </c>
      <c r="C30" s="47" t="s">
        <v>50</v>
      </c>
      <c r="D30" s="48">
        <v>175400</v>
      </c>
      <c r="E30" s="48">
        <v>0</v>
      </c>
      <c r="F30" s="48">
        <f>+D30+E30</f>
        <v>175400</v>
      </c>
      <c r="G30" s="48">
        <v>30397.79</v>
      </c>
      <c r="H30" s="48">
        <v>30397.79</v>
      </c>
      <c r="I30" s="48">
        <v>85225.4</v>
      </c>
    </row>
    <row r="31" spans="1:10" s="50" customFormat="1" ht="15" x14ac:dyDescent="0.25">
      <c r="A31" s="31"/>
      <c r="B31" s="46" t="s">
        <v>51</v>
      </c>
      <c r="C31" s="47" t="s">
        <v>52</v>
      </c>
      <c r="D31" s="48">
        <v>70000</v>
      </c>
      <c r="E31" s="48">
        <v>0</v>
      </c>
      <c r="F31" s="48">
        <f t="shared" ref="F31:F38" si="6">+D31+E31</f>
        <v>70000</v>
      </c>
      <c r="G31" s="48">
        <v>0</v>
      </c>
      <c r="H31" s="48">
        <v>0</v>
      </c>
      <c r="I31" s="48">
        <f t="shared" ref="I31:I37" si="7">+F31-G31</f>
        <v>70000</v>
      </c>
    </row>
    <row r="32" spans="1:10" s="50" customFormat="1" ht="15" x14ac:dyDescent="0.25">
      <c r="A32" s="31"/>
      <c r="B32" s="46" t="s">
        <v>53</v>
      </c>
      <c r="C32" s="47" t="s">
        <v>54</v>
      </c>
      <c r="D32" s="48">
        <v>674400</v>
      </c>
      <c r="E32" s="48">
        <v>120000</v>
      </c>
      <c r="F32" s="48">
        <f t="shared" si="6"/>
        <v>794400</v>
      </c>
      <c r="G32" s="48">
        <v>112346.12</v>
      </c>
      <c r="H32" s="48">
        <v>112346.12</v>
      </c>
      <c r="I32" s="48">
        <f t="shared" si="7"/>
        <v>682053.88</v>
      </c>
    </row>
    <row r="33" spans="1:9" ht="15" x14ac:dyDescent="0.25">
      <c r="A33" s="1"/>
      <c r="B33" s="40" t="s">
        <v>55</v>
      </c>
      <c r="C33" s="47" t="s">
        <v>56</v>
      </c>
      <c r="D33" s="42">
        <v>60000</v>
      </c>
      <c r="E33" s="42">
        <v>0</v>
      </c>
      <c r="F33" s="42">
        <f t="shared" si="6"/>
        <v>60000</v>
      </c>
      <c r="G33" s="48">
        <v>290.12</v>
      </c>
      <c r="H33" s="48">
        <v>290.12</v>
      </c>
      <c r="I33" s="48">
        <f t="shared" si="7"/>
        <v>59709.88</v>
      </c>
    </row>
    <row r="34" spans="1:9" s="50" customFormat="1" ht="15" x14ac:dyDescent="0.25">
      <c r="A34" s="31"/>
      <c r="B34" s="46" t="s">
        <v>57</v>
      </c>
      <c r="C34" s="47" t="s">
        <v>58</v>
      </c>
      <c r="D34" s="48">
        <v>182000</v>
      </c>
      <c r="E34" s="48">
        <v>0</v>
      </c>
      <c r="F34" s="48">
        <f t="shared" si="6"/>
        <v>182000</v>
      </c>
      <c r="G34" s="48">
        <v>4166.22</v>
      </c>
      <c r="H34" s="48">
        <v>4166.22</v>
      </c>
      <c r="I34" s="48">
        <f t="shared" si="7"/>
        <v>177833.78</v>
      </c>
    </row>
    <row r="35" spans="1:9" ht="15" x14ac:dyDescent="0.25">
      <c r="A35" s="1"/>
      <c r="B35" s="40" t="s">
        <v>59</v>
      </c>
      <c r="C35" s="47" t="s">
        <v>60</v>
      </c>
      <c r="D35" s="42">
        <v>24000</v>
      </c>
      <c r="E35" s="42">
        <v>0</v>
      </c>
      <c r="F35" s="42">
        <f t="shared" si="6"/>
        <v>24000</v>
      </c>
      <c r="G35" s="48">
        <v>0</v>
      </c>
      <c r="H35" s="48">
        <v>0</v>
      </c>
      <c r="I35" s="48">
        <f t="shared" si="7"/>
        <v>24000</v>
      </c>
    </row>
    <row r="36" spans="1:9" s="50" customFormat="1" ht="15" x14ac:dyDescent="0.25">
      <c r="A36" s="31"/>
      <c r="B36" s="46" t="s">
        <v>61</v>
      </c>
      <c r="C36" s="47" t="s">
        <v>62</v>
      </c>
      <c r="D36" s="48">
        <v>241000</v>
      </c>
      <c r="E36" s="48">
        <v>30000</v>
      </c>
      <c r="F36" s="48">
        <f t="shared" si="6"/>
        <v>271000</v>
      </c>
      <c r="G36" s="48">
        <v>18789.8</v>
      </c>
      <c r="H36" s="48">
        <v>18789.8</v>
      </c>
      <c r="I36" s="48">
        <f t="shared" si="7"/>
        <v>252210.2</v>
      </c>
    </row>
    <row r="37" spans="1:9" ht="15" x14ac:dyDescent="0.25">
      <c r="A37" s="1"/>
      <c r="B37" s="40" t="s">
        <v>63</v>
      </c>
      <c r="C37" s="47" t="s">
        <v>64</v>
      </c>
      <c r="D37" s="42">
        <v>0</v>
      </c>
      <c r="E37" s="42">
        <v>0</v>
      </c>
      <c r="F37" s="42">
        <f t="shared" si="6"/>
        <v>0</v>
      </c>
      <c r="G37" s="42">
        <v>0</v>
      </c>
      <c r="H37" s="42">
        <v>0</v>
      </c>
      <c r="I37" s="42">
        <f t="shared" si="7"/>
        <v>0</v>
      </c>
    </row>
    <row r="38" spans="1:9" s="50" customFormat="1" ht="15" x14ac:dyDescent="0.25">
      <c r="A38" s="31"/>
      <c r="B38" s="46" t="s">
        <v>65</v>
      </c>
      <c r="C38" s="47" t="s">
        <v>66</v>
      </c>
      <c r="D38" s="48">
        <v>57900</v>
      </c>
      <c r="E38" s="48">
        <v>29160.61</v>
      </c>
      <c r="F38" s="48">
        <f t="shared" si="6"/>
        <v>87060.61</v>
      </c>
      <c r="G38" s="48">
        <v>32132.3</v>
      </c>
      <c r="H38" s="48">
        <v>32132.3</v>
      </c>
      <c r="I38" s="48">
        <f>+F38-G38</f>
        <v>54928.31</v>
      </c>
    </row>
    <row r="39" spans="1:9" ht="15" x14ac:dyDescent="0.25">
      <c r="A39" s="36"/>
      <c r="B39" s="43" t="s">
        <v>67</v>
      </c>
      <c r="C39" s="44"/>
      <c r="D39" s="45">
        <f>SUM(D40:D48)</f>
        <v>350000</v>
      </c>
      <c r="E39" s="45">
        <f t="shared" ref="E39:I39" si="8">SUM(E40:E48)</f>
        <v>23840620.07</v>
      </c>
      <c r="F39" s="45">
        <f t="shared" si="8"/>
        <v>24190620.07</v>
      </c>
      <c r="G39" s="45">
        <f t="shared" si="8"/>
        <v>451600</v>
      </c>
      <c r="H39" s="45">
        <f t="shared" si="8"/>
        <v>451600</v>
      </c>
      <c r="I39" s="45">
        <f t="shared" si="8"/>
        <v>23739020.07</v>
      </c>
    </row>
    <row r="40" spans="1:9" ht="15" x14ac:dyDescent="0.25">
      <c r="A40" s="1"/>
      <c r="B40" s="40" t="s">
        <v>68</v>
      </c>
      <c r="C40" s="41" t="s">
        <v>69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</row>
    <row r="41" spans="1:9" ht="15" x14ac:dyDescent="0.25">
      <c r="A41" s="1"/>
      <c r="B41" s="40" t="s">
        <v>70</v>
      </c>
      <c r="C41" s="41" t="s">
        <v>71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</row>
    <row r="42" spans="1:9" ht="15" x14ac:dyDescent="0.25">
      <c r="A42" s="1"/>
      <c r="B42" s="40" t="s">
        <v>72</v>
      </c>
      <c r="C42" s="41" t="s">
        <v>73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</row>
    <row r="43" spans="1:9" ht="15" x14ac:dyDescent="0.25">
      <c r="A43" s="1"/>
      <c r="B43" s="40" t="s">
        <v>74</v>
      </c>
      <c r="C43" s="41" t="s">
        <v>75</v>
      </c>
      <c r="D43" s="42">
        <v>350000</v>
      </c>
      <c r="E43" s="42">
        <f>16780656.41+7059963.66</f>
        <v>23840620.07</v>
      </c>
      <c r="F43" s="42">
        <f>+D43+E43</f>
        <v>24190620.07</v>
      </c>
      <c r="G43" s="42">
        <v>451600</v>
      </c>
      <c r="H43" s="42">
        <v>451600</v>
      </c>
      <c r="I43" s="42">
        <f>+F43-G43</f>
        <v>23739020.07</v>
      </c>
    </row>
    <row r="44" spans="1:9" ht="15" x14ac:dyDescent="0.25">
      <c r="A44" s="1"/>
      <c r="B44" s="40" t="s">
        <v>76</v>
      </c>
      <c r="C44" s="41" t="s">
        <v>77</v>
      </c>
      <c r="D44" s="42">
        <v>0</v>
      </c>
      <c r="E44" s="42">
        <v>0</v>
      </c>
      <c r="F44" s="42">
        <f t="shared" ref="F44:F48" si="9">+D44+E44</f>
        <v>0</v>
      </c>
      <c r="G44" s="42">
        <v>0</v>
      </c>
      <c r="H44" s="42">
        <v>0</v>
      </c>
      <c r="I44" s="42">
        <f t="shared" ref="I44:I48" si="10">+F44-G44</f>
        <v>0</v>
      </c>
    </row>
    <row r="45" spans="1:9" ht="15" x14ac:dyDescent="0.25">
      <c r="A45" s="1"/>
      <c r="B45" s="40" t="s">
        <v>78</v>
      </c>
      <c r="C45" s="41" t="s">
        <v>79</v>
      </c>
      <c r="D45" s="42">
        <v>0</v>
      </c>
      <c r="E45" s="42">
        <v>0</v>
      </c>
      <c r="F45" s="42">
        <f t="shared" si="9"/>
        <v>0</v>
      </c>
      <c r="G45" s="42">
        <v>0</v>
      </c>
      <c r="H45" s="42">
        <v>0</v>
      </c>
      <c r="I45" s="42">
        <f t="shared" si="10"/>
        <v>0</v>
      </c>
    </row>
    <row r="46" spans="1:9" ht="15" x14ac:dyDescent="0.25">
      <c r="A46" s="1"/>
      <c r="B46" s="40" t="s">
        <v>80</v>
      </c>
      <c r="C46" s="41" t="s">
        <v>81</v>
      </c>
      <c r="D46" s="42">
        <v>0</v>
      </c>
      <c r="E46" s="42">
        <v>0</v>
      </c>
      <c r="F46" s="42">
        <f t="shared" si="9"/>
        <v>0</v>
      </c>
      <c r="G46" s="42">
        <v>0</v>
      </c>
      <c r="H46" s="42">
        <v>0</v>
      </c>
      <c r="I46" s="42">
        <f t="shared" si="10"/>
        <v>0</v>
      </c>
    </row>
    <row r="47" spans="1:9" ht="15" x14ac:dyDescent="0.25">
      <c r="A47" s="1"/>
      <c r="B47" s="40" t="s">
        <v>82</v>
      </c>
      <c r="C47" s="41" t="s">
        <v>83</v>
      </c>
      <c r="D47" s="42">
        <v>0</v>
      </c>
      <c r="E47" s="42">
        <v>0</v>
      </c>
      <c r="F47" s="42">
        <f t="shared" si="9"/>
        <v>0</v>
      </c>
      <c r="G47" s="42">
        <v>0</v>
      </c>
      <c r="H47" s="42">
        <v>0</v>
      </c>
      <c r="I47" s="42">
        <f t="shared" si="10"/>
        <v>0</v>
      </c>
    </row>
    <row r="48" spans="1:9" ht="15" x14ac:dyDescent="0.25">
      <c r="A48" s="1"/>
      <c r="B48" s="40" t="s">
        <v>84</v>
      </c>
      <c r="C48" s="41" t="s">
        <v>85</v>
      </c>
      <c r="D48" s="42">
        <v>0</v>
      </c>
      <c r="E48" s="42">
        <v>0</v>
      </c>
      <c r="F48" s="42">
        <f t="shared" si="9"/>
        <v>0</v>
      </c>
      <c r="G48" s="42">
        <v>0</v>
      </c>
      <c r="H48" s="42">
        <v>0</v>
      </c>
      <c r="I48" s="42">
        <f t="shared" si="10"/>
        <v>0</v>
      </c>
    </row>
    <row r="49" spans="1:9" ht="15" x14ac:dyDescent="0.25">
      <c r="A49" s="36"/>
      <c r="B49" s="43" t="s">
        <v>86</v>
      </c>
      <c r="C49" s="44"/>
      <c r="D49" s="45">
        <f>SUM(D50:D58)</f>
        <v>0</v>
      </c>
      <c r="E49" s="45">
        <f t="shared" ref="E49:I49" si="11">SUM(E50:E58)</f>
        <v>0</v>
      </c>
      <c r="F49" s="45">
        <f t="shared" si="11"/>
        <v>0</v>
      </c>
      <c r="G49" s="45">
        <f t="shared" si="11"/>
        <v>0</v>
      </c>
      <c r="H49" s="45">
        <f t="shared" si="11"/>
        <v>0</v>
      </c>
      <c r="I49" s="45">
        <f t="shared" si="11"/>
        <v>0</v>
      </c>
    </row>
    <row r="50" spans="1:9" ht="15" x14ac:dyDescent="0.25">
      <c r="A50" s="1"/>
      <c r="B50" s="40" t="s">
        <v>87</v>
      </c>
      <c r="C50" s="41" t="s">
        <v>88</v>
      </c>
      <c r="D50" s="42">
        <v>0</v>
      </c>
      <c r="E50" s="42">
        <v>0</v>
      </c>
      <c r="F50" s="42">
        <f>+D50+E50</f>
        <v>0</v>
      </c>
      <c r="G50" s="42">
        <v>0</v>
      </c>
      <c r="H50" s="42">
        <v>0</v>
      </c>
      <c r="I50" s="42">
        <f>+F50-G50</f>
        <v>0</v>
      </c>
    </row>
    <row r="51" spans="1:9" ht="15" x14ac:dyDescent="0.25">
      <c r="A51" s="1"/>
      <c r="B51" s="40" t="s">
        <v>89</v>
      </c>
      <c r="C51" s="41" t="s">
        <v>90</v>
      </c>
      <c r="D51" s="42">
        <v>0</v>
      </c>
      <c r="E51" s="42">
        <v>0</v>
      </c>
      <c r="F51" s="42">
        <f t="shared" ref="F51:F58" si="12">+D51+E51</f>
        <v>0</v>
      </c>
      <c r="G51" s="42">
        <v>0</v>
      </c>
      <c r="H51" s="42">
        <v>0</v>
      </c>
      <c r="I51" s="42">
        <f t="shared" ref="I51:I58" si="13">+F51-G51</f>
        <v>0</v>
      </c>
    </row>
    <row r="52" spans="1:9" ht="15" x14ac:dyDescent="0.25">
      <c r="A52" s="1"/>
      <c r="B52" s="40" t="s">
        <v>91</v>
      </c>
      <c r="C52" s="51" t="s">
        <v>92</v>
      </c>
      <c r="D52" s="42">
        <v>0</v>
      </c>
      <c r="E52" s="42">
        <v>0</v>
      </c>
      <c r="F52" s="42">
        <f t="shared" si="12"/>
        <v>0</v>
      </c>
      <c r="G52" s="42">
        <v>0</v>
      </c>
      <c r="H52" s="42">
        <v>0</v>
      </c>
      <c r="I52" s="42">
        <f t="shared" si="13"/>
        <v>0</v>
      </c>
    </row>
    <row r="53" spans="1:9" ht="15" x14ac:dyDescent="0.25">
      <c r="A53" s="1"/>
      <c r="B53" s="40" t="s">
        <v>93</v>
      </c>
      <c r="C53" s="41" t="s">
        <v>94</v>
      </c>
      <c r="D53" s="42">
        <v>0</v>
      </c>
      <c r="E53" s="42">
        <v>0</v>
      </c>
      <c r="F53" s="42">
        <f t="shared" si="12"/>
        <v>0</v>
      </c>
      <c r="G53" s="42">
        <v>0</v>
      </c>
      <c r="H53" s="42">
        <v>0</v>
      </c>
      <c r="I53" s="42">
        <f t="shared" si="13"/>
        <v>0</v>
      </c>
    </row>
    <row r="54" spans="1:9" ht="15" x14ac:dyDescent="0.25">
      <c r="A54" s="1"/>
      <c r="B54" s="40" t="s">
        <v>95</v>
      </c>
      <c r="C54" s="41" t="s">
        <v>96</v>
      </c>
      <c r="D54" s="42">
        <v>0</v>
      </c>
      <c r="E54" s="42">
        <v>0</v>
      </c>
      <c r="F54" s="42">
        <f t="shared" si="12"/>
        <v>0</v>
      </c>
      <c r="G54" s="42">
        <v>0</v>
      </c>
      <c r="H54" s="42">
        <v>0</v>
      </c>
      <c r="I54" s="42">
        <f t="shared" si="13"/>
        <v>0</v>
      </c>
    </row>
    <row r="55" spans="1:9" ht="15" x14ac:dyDescent="0.25">
      <c r="A55" s="1"/>
      <c r="B55" s="40" t="s">
        <v>97</v>
      </c>
      <c r="C55" s="41" t="s">
        <v>98</v>
      </c>
      <c r="D55" s="42">
        <v>0</v>
      </c>
      <c r="E55" s="42">
        <v>0</v>
      </c>
      <c r="F55" s="42">
        <f t="shared" si="12"/>
        <v>0</v>
      </c>
      <c r="G55" s="42">
        <v>0</v>
      </c>
      <c r="H55" s="42">
        <v>0</v>
      </c>
      <c r="I55" s="42">
        <f t="shared" si="13"/>
        <v>0</v>
      </c>
    </row>
    <row r="56" spans="1:9" ht="15" x14ac:dyDescent="0.25">
      <c r="A56" s="1"/>
      <c r="B56" s="40" t="s">
        <v>99</v>
      </c>
      <c r="C56" s="41" t="s">
        <v>100</v>
      </c>
      <c r="D56" s="42">
        <v>0</v>
      </c>
      <c r="E56" s="42">
        <v>0</v>
      </c>
      <c r="F56" s="42">
        <f t="shared" si="12"/>
        <v>0</v>
      </c>
      <c r="G56" s="42">
        <v>0</v>
      </c>
      <c r="H56" s="42">
        <v>0</v>
      </c>
      <c r="I56" s="42">
        <f t="shared" si="13"/>
        <v>0</v>
      </c>
    </row>
    <row r="57" spans="1:9" ht="15" x14ac:dyDescent="0.25">
      <c r="A57" s="1"/>
      <c r="B57" s="40" t="s">
        <v>101</v>
      </c>
      <c r="C57" s="41" t="s">
        <v>102</v>
      </c>
      <c r="D57" s="42">
        <v>0</v>
      </c>
      <c r="E57" s="42">
        <v>0</v>
      </c>
      <c r="F57" s="42">
        <f t="shared" si="12"/>
        <v>0</v>
      </c>
      <c r="G57" s="42">
        <v>0</v>
      </c>
      <c r="H57" s="42">
        <v>0</v>
      </c>
      <c r="I57" s="42">
        <f t="shared" si="13"/>
        <v>0</v>
      </c>
    </row>
    <row r="58" spans="1:9" ht="15" x14ac:dyDescent="0.25">
      <c r="A58" s="1"/>
      <c r="B58" s="40" t="s">
        <v>103</v>
      </c>
      <c r="C58" s="41" t="s">
        <v>104</v>
      </c>
      <c r="D58" s="42">
        <v>0</v>
      </c>
      <c r="E58" s="42">
        <v>0</v>
      </c>
      <c r="F58" s="42">
        <f t="shared" si="12"/>
        <v>0</v>
      </c>
      <c r="G58" s="42">
        <v>0</v>
      </c>
      <c r="H58" s="42">
        <v>0</v>
      </c>
      <c r="I58" s="42">
        <f t="shared" si="13"/>
        <v>0</v>
      </c>
    </row>
    <row r="59" spans="1:9" ht="15" x14ac:dyDescent="0.25">
      <c r="A59" s="36"/>
      <c r="B59" s="43" t="s">
        <v>105</v>
      </c>
      <c r="C59" s="44"/>
      <c r="D59" s="45">
        <f>SUM(D60:D62)</f>
        <v>0</v>
      </c>
      <c r="E59" s="45">
        <f t="shared" ref="E59:I59" si="14">SUM(E60:E62)</f>
        <v>0</v>
      </c>
      <c r="F59" s="45">
        <f t="shared" si="14"/>
        <v>0</v>
      </c>
      <c r="G59" s="45">
        <f t="shared" si="14"/>
        <v>0</v>
      </c>
      <c r="H59" s="45">
        <f t="shared" si="14"/>
        <v>0</v>
      </c>
      <c r="I59" s="45">
        <f t="shared" si="14"/>
        <v>0</v>
      </c>
    </row>
    <row r="60" spans="1:9" ht="15" x14ac:dyDescent="0.25">
      <c r="A60" s="1"/>
      <c r="B60" s="40" t="s">
        <v>106</v>
      </c>
      <c r="C60" s="41" t="s">
        <v>107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</row>
    <row r="61" spans="1:9" ht="15" x14ac:dyDescent="0.25">
      <c r="A61" s="1"/>
      <c r="B61" s="40" t="s">
        <v>108</v>
      </c>
      <c r="C61" s="41" t="s">
        <v>109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</row>
    <row r="62" spans="1:9" ht="15" x14ac:dyDescent="0.25">
      <c r="A62" s="1"/>
      <c r="B62" s="40" t="s">
        <v>110</v>
      </c>
      <c r="C62" s="41" t="s">
        <v>111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</row>
    <row r="63" spans="1:9" ht="15" x14ac:dyDescent="0.25">
      <c r="A63" s="36"/>
      <c r="B63" s="43" t="s">
        <v>112</v>
      </c>
      <c r="C63" s="44"/>
      <c r="D63" s="45">
        <f>SUM(D64:D70)</f>
        <v>0</v>
      </c>
      <c r="E63" s="45">
        <f t="shared" ref="E63:I63" si="15">SUM(E64:E70)</f>
        <v>0</v>
      </c>
      <c r="F63" s="45">
        <f t="shared" si="15"/>
        <v>0</v>
      </c>
      <c r="G63" s="45">
        <f t="shared" si="15"/>
        <v>0</v>
      </c>
      <c r="H63" s="45">
        <f t="shared" si="15"/>
        <v>0</v>
      </c>
      <c r="I63" s="45">
        <f t="shared" si="15"/>
        <v>0</v>
      </c>
    </row>
    <row r="64" spans="1:9" ht="15" x14ac:dyDescent="0.25">
      <c r="A64" s="1"/>
      <c r="B64" s="40" t="s">
        <v>113</v>
      </c>
      <c r="C64" s="41" t="s">
        <v>114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</row>
    <row r="65" spans="1:9" ht="15" x14ac:dyDescent="0.25">
      <c r="A65" s="1"/>
      <c r="B65" s="40" t="s">
        <v>115</v>
      </c>
      <c r="C65" s="41" t="s">
        <v>116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</row>
    <row r="66" spans="1:9" ht="15" x14ac:dyDescent="0.25">
      <c r="A66" s="1"/>
      <c r="B66" s="40" t="s">
        <v>117</v>
      </c>
      <c r="C66" s="41" t="s">
        <v>118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</row>
    <row r="67" spans="1:9" ht="15" x14ac:dyDescent="0.25">
      <c r="A67" s="1"/>
      <c r="B67" s="40" t="s">
        <v>119</v>
      </c>
      <c r="C67" s="41" t="s">
        <v>120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</row>
    <row r="68" spans="1:9" ht="15" x14ac:dyDescent="0.25">
      <c r="A68" s="1"/>
      <c r="B68" s="40" t="s">
        <v>121</v>
      </c>
      <c r="C68" s="41" t="s">
        <v>122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</row>
    <row r="69" spans="1:9" ht="15" x14ac:dyDescent="0.25">
      <c r="A69" s="1"/>
      <c r="B69" s="40" t="s">
        <v>123</v>
      </c>
      <c r="C69" s="41" t="s">
        <v>124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</row>
    <row r="70" spans="1:9" ht="15" x14ac:dyDescent="0.25">
      <c r="A70" s="1"/>
      <c r="B70" s="40" t="s">
        <v>125</v>
      </c>
      <c r="C70" s="41" t="s">
        <v>126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</row>
    <row r="71" spans="1:9" ht="15" x14ac:dyDescent="0.25">
      <c r="A71" s="36"/>
      <c r="B71" s="43" t="s">
        <v>127</v>
      </c>
      <c r="C71" s="44"/>
      <c r="D71" s="45">
        <f>SUM(D72:D74)</f>
        <v>0</v>
      </c>
      <c r="E71" s="45">
        <f t="shared" ref="E71:I71" si="16">SUM(E72:E74)</f>
        <v>0</v>
      </c>
      <c r="F71" s="45">
        <f t="shared" si="16"/>
        <v>0</v>
      </c>
      <c r="G71" s="45">
        <f t="shared" si="16"/>
        <v>0</v>
      </c>
      <c r="H71" s="45">
        <f t="shared" si="16"/>
        <v>0</v>
      </c>
      <c r="I71" s="45">
        <f t="shared" si="16"/>
        <v>0</v>
      </c>
    </row>
    <row r="72" spans="1:9" ht="15" x14ac:dyDescent="0.25">
      <c r="A72" s="1"/>
      <c r="B72" s="40" t="s">
        <v>128</v>
      </c>
      <c r="C72" s="41" t="s">
        <v>129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</row>
    <row r="73" spans="1:9" ht="15" x14ac:dyDescent="0.25">
      <c r="A73" s="1"/>
      <c r="B73" s="40" t="s">
        <v>130</v>
      </c>
      <c r="C73" s="41" t="s">
        <v>131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</row>
    <row r="74" spans="1:9" ht="15" x14ac:dyDescent="0.25">
      <c r="A74" s="1"/>
      <c r="B74" s="40" t="s">
        <v>132</v>
      </c>
      <c r="C74" s="41" t="s">
        <v>133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</row>
    <row r="75" spans="1:9" ht="15" x14ac:dyDescent="0.25">
      <c r="A75" s="36"/>
      <c r="B75" s="43" t="s">
        <v>134</v>
      </c>
      <c r="C75" s="44"/>
      <c r="D75" s="45">
        <f>SUM(D76:D82)</f>
        <v>0</v>
      </c>
      <c r="E75" s="45">
        <f t="shared" ref="E75:I75" si="17">SUM(E76:E82)</f>
        <v>0</v>
      </c>
      <c r="F75" s="45">
        <f t="shared" si="17"/>
        <v>0</v>
      </c>
      <c r="G75" s="45">
        <f t="shared" si="17"/>
        <v>0</v>
      </c>
      <c r="H75" s="45">
        <f t="shared" si="17"/>
        <v>0</v>
      </c>
      <c r="I75" s="45">
        <f t="shared" si="17"/>
        <v>0</v>
      </c>
    </row>
    <row r="76" spans="1:9" ht="15" x14ac:dyDescent="0.25">
      <c r="A76" s="1"/>
      <c r="B76" s="40" t="s">
        <v>135</v>
      </c>
      <c r="C76" s="41" t="s">
        <v>136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</row>
    <row r="77" spans="1:9" ht="15" x14ac:dyDescent="0.25">
      <c r="A77" s="1"/>
      <c r="B77" s="40" t="s">
        <v>137</v>
      </c>
      <c r="C77" s="41" t="s">
        <v>138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</row>
    <row r="78" spans="1:9" ht="15" x14ac:dyDescent="0.25">
      <c r="A78" s="1"/>
      <c r="B78" s="40" t="s">
        <v>139</v>
      </c>
      <c r="C78" s="41" t="s">
        <v>140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</row>
    <row r="79" spans="1:9" ht="15" x14ac:dyDescent="0.25">
      <c r="A79" s="1"/>
      <c r="B79" s="40" t="s">
        <v>141</v>
      </c>
      <c r="C79" s="41" t="s">
        <v>142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</row>
    <row r="80" spans="1:9" ht="15" x14ac:dyDescent="0.25">
      <c r="A80" s="1"/>
      <c r="B80" s="40" t="s">
        <v>143</v>
      </c>
      <c r="C80" s="41" t="s">
        <v>144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</row>
    <row r="81" spans="1:9" ht="15" x14ac:dyDescent="0.25">
      <c r="A81" s="1"/>
      <c r="B81" s="40" t="s">
        <v>145</v>
      </c>
      <c r="C81" s="41" t="s">
        <v>146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</row>
    <row r="82" spans="1:9" ht="15" x14ac:dyDescent="0.25">
      <c r="A82" s="1"/>
      <c r="B82" s="52" t="s">
        <v>147</v>
      </c>
      <c r="C82" s="53" t="s">
        <v>148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</row>
    <row r="83" spans="1:9" ht="15" x14ac:dyDescent="0.2">
      <c r="A83" s="31"/>
      <c r="B83" s="32" t="s">
        <v>149</v>
      </c>
      <c r="C83" s="33"/>
      <c r="D83" s="34">
        <f>+D84+D92+D102+D112+D122+D132+D136+D144+D148</f>
        <v>0</v>
      </c>
      <c r="E83" s="34">
        <f>+E84+E92+E102+E112+E122+E132+E136+E144+E148</f>
        <v>1260443.28</v>
      </c>
      <c r="F83" s="34">
        <f t="shared" ref="F83:H83" si="18">+F84+F92+F102+F112+F122+F132+F136+F144+F148</f>
        <v>1260443.28</v>
      </c>
      <c r="G83" s="34">
        <f t="shared" si="18"/>
        <v>763128.60000000009</v>
      </c>
      <c r="H83" s="34">
        <f t="shared" si="18"/>
        <v>763128.60000000009</v>
      </c>
      <c r="I83" s="34">
        <f>+F83-G83</f>
        <v>497314.67999999993</v>
      </c>
    </row>
    <row r="84" spans="1:9" ht="15" x14ac:dyDescent="0.25">
      <c r="A84" s="36"/>
      <c r="B84" s="37" t="s">
        <v>14</v>
      </c>
      <c r="C84" s="38"/>
      <c r="D84" s="39">
        <f>SUM(D85:D91)</f>
        <v>0</v>
      </c>
      <c r="E84" s="39">
        <f t="shared" ref="E84:I84" si="19">SUM(E85:E91)</f>
        <v>0</v>
      </c>
      <c r="F84" s="39">
        <f t="shared" si="19"/>
        <v>0</v>
      </c>
      <c r="G84" s="39">
        <f t="shared" si="19"/>
        <v>0</v>
      </c>
      <c r="H84" s="39">
        <f t="shared" si="19"/>
        <v>0</v>
      </c>
      <c r="I84" s="39">
        <f t="shared" si="19"/>
        <v>0</v>
      </c>
    </row>
    <row r="85" spans="1:9" ht="15" x14ac:dyDescent="0.25">
      <c r="A85" s="1"/>
      <c r="B85" s="40" t="s">
        <v>15</v>
      </c>
      <c r="C85" s="41" t="s">
        <v>16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</row>
    <row r="86" spans="1:9" ht="15" x14ac:dyDescent="0.25">
      <c r="A86" s="1"/>
      <c r="B86" s="40" t="s">
        <v>17</v>
      </c>
      <c r="C86" s="41" t="s">
        <v>18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</row>
    <row r="87" spans="1:9" ht="15" x14ac:dyDescent="0.25">
      <c r="A87" s="1"/>
      <c r="B87" s="40" t="s">
        <v>19</v>
      </c>
      <c r="C87" s="41" t="s">
        <v>20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</row>
    <row r="88" spans="1:9" ht="15" x14ac:dyDescent="0.25">
      <c r="A88" s="1"/>
      <c r="B88" s="40" t="s">
        <v>21</v>
      </c>
      <c r="C88" s="41" t="s">
        <v>22</v>
      </c>
      <c r="D88" s="42">
        <v>0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</row>
    <row r="89" spans="1:9" ht="15" x14ac:dyDescent="0.25">
      <c r="A89" s="1"/>
      <c r="B89" s="40" t="s">
        <v>23</v>
      </c>
      <c r="C89" s="41" t="s">
        <v>24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</row>
    <row r="90" spans="1:9" ht="15" x14ac:dyDescent="0.25">
      <c r="A90" s="1"/>
      <c r="B90" s="40" t="s">
        <v>25</v>
      </c>
      <c r="C90" s="41" t="s">
        <v>26</v>
      </c>
      <c r="D90" s="42">
        <v>0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</row>
    <row r="91" spans="1:9" ht="15" x14ac:dyDescent="0.25">
      <c r="A91" s="1"/>
      <c r="B91" s="40" t="s">
        <v>27</v>
      </c>
      <c r="C91" s="41" t="s">
        <v>28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</row>
    <row r="92" spans="1:9" ht="15" x14ac:dyDescent="0.25">
      <c r="A92" s="36"/>
      <c r="B92" s="43" t="s">
        <v>29</v>
      </c>
      <c r="C92" s="44"/>
      <c r="D92" s="45">
        <f>SUM(D93:D101)</f>
        <v>0</v>
      </c>
      <c r="E92" s="45">
        <f t="shared" ref="E92:I92" si="20">SUM(E93:E101)</f>
        <v>246497.03</v>
      </c>
      <c r="F92" s="45">
        <f t="shared" si="20"/>
        <v>246497.03</v>
      </c>
      <c r="G92" s="45">
        <f t="shared" si="20"/>
        <v>94204.75</v>
      </c>
      <c r="H92" s="45">
        <f t="shared" si="20"/>
        <v>94204.75</v>
      </c>
      <c r="I92" s="45">
        <f t="shared" si="20"/>
        <v>152292.28</v>
      </c>
    </row>
    <row r="93" spans="1:9" s="50" customFormat="1" ht="15" x14ac:dyDescent="0.25">
      <c r="A93" s="31"/>
      <c r="B93" s="46" t="s">
        <v>30</v>
      </c>
      <c r="C93" s="47" t="s">
        <v>31</v>
      </c>
      <c r="D93" s="48">
        <v>0</v>
      </c>
      <c r="E93" s="48">
        <v>74799.7</v>
      </c>
      <c r="F93" s="48">
        <f>+D93+E93</f>
        <v>74799.7</v>
      </c>
      <c r="G93" s="48">
        <v>7840.7</v>
      </c>
      <c r="H93" s="48">
        <v>7840.7</v>
      </c>
      <c r="I93" s="42">
        <f t="shared" ref="I93:I101" si="21">+F93-G93</f>
        <v>66959</v>
      </c>
    </row>
    <row r="94" spans="1:9" s="50" customFormat="1" ht="15" x14ac:dyDescent="0.25">
      <c r="A94" s="31"/>
      <c r="B94" s="46" t="s">
        <v>32</v>
      </c>
      <c r="C94" s="47" t="s">
        <v>33</v>
      </c>
      <c r="D94" s="48">
        <v>0</v>
      </c>
      <c r="E94" s="48">
        <v>28697.33</v>
      </c>
      <c r="F94" s="48">
        <f>+D94+E94</f>
        <v>28697.33</v>
      </c>
      <c r="G94" s="48">
        <v>8474.0499999999993</v>
      </c>
      <c r="H94" s="48">
        <v>8474.0499999999993</v>
      </c>
      <c r="I94" s="42">
        <f t="shared" si="21"/>
        <v>20223.280000000002</v>
      </c>
    </row>
    <row r="95" spans="1:9" ht="15" x14ac:dyDescent="0.25">
      <c r="A95" s="1"/>
      <c r="B95" s="40" t="s">
        <v>34</v>
      </c>
      <c r="C95" s="41" t="s">
        <v>35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f t="shared" si="21"/>
        <v>0</v>
      </c>
    </row>
    <row r="96" spans="1:9" ht="15" x14ac:dyDescent="0.25">
      <c r="A96" s="1"/>
      <c r="B96" s="40" t="s">
        <v>36</v>
      </c>
      <c r="C96" s="41" t="s">
        <v>37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f t="shared" si="21"/>
        <v>0</v>
      </c>
    </row>
    <row r="97" spans="1:9" s="50" customFormat="1" ht="15" x14ac:dyDescent="0.25">
      <c r="A97" s="31"/>
      <c r="B97" s="46" t="s">
        <v>38</v>
      </c>
      <c r="C97" s="47" t="s">
        <v>39</v>
      </c>
      <c r="D97" s="48">
        <v>0</v>
      </c>
      <c r="E97" s="48">
        <v>0</v>
      </c>
      <c r="F97" s="48">
        <f>+D97+E97</f>
        <v>0</v>
      </c>
      <c r="G97" s="48">
        <v>0</v>
      </c>
      <c r="H97" s="48">
        <v>0</v>
      </c>
      <c r="I97" s="42">
        <f t="shared" si="21"/>
        <v>0</v>
      </c>
    </row>
    <row r="98" spans="1:9" s="50" customFormat="1" ht="15" x14ac:dyDescent="0.25">
      <c r="A98" s="31"/>
      <c r="B98" s="46" t="s">
        <v>40</v>
      </c>
      <c r="C98" s="47" t="s">
        <v>41</v>
      </c>
      <c r="D98" s="48">
        <v>0</v>
      </c>
      <c r="E98" s="48">
        <v>128000</v>
      </c>
      <c r="F98" s="48">
        <f>+D98+E98</f>
        <v>128000</v>
      </c>
      <c r="G98" s="48">
        <v>71000</v>
      </c>
      <c r="H98" s="48">
        <v>71000</v>
      </c>
      <c r="I98" s="42">
        <f t="shared" si="21"/>
        <v>57000</v>
      </c>
    </row>
    <row r="99" spans="1:9" s="50" customFormat="1" ht="15" x14ac:dyDescent="0.25">
      <c r="A99" s="31"/>
      <c r="B99" s="46" t="s">
        <v>42</v>
      </c>
      <c r="C99" s="47" t="s">
        <v>43</v>
      </c>
      <c r="D99" s="48">
        <v>0</v>
      </c>
      <c r="E99" s="48">
        <v>15000</v>
      </c>
      <c r="F99" s="48">
        <f>+D99+E99</f>
        <v>15000</v>
      </c>
      <c r="G99" s="48">
        <v>6890</v>
      </c>
      <c r="H99" s="48">
        <v>6890</v>
      </c>
      <c r="I99" s="42">
        <f t="shared" si="21"/>
        <v>8110</v>
      </c>
    </row>
    <row r="100" spans="1:9" ht="15" x14ac:dyDescent="0.25">
      <c r="A100" s="1"/>
      <c r="B100" s="40" t="s">
        <v>44</v>
      </c>
      <c r="C100" s="41" t="s">
        <v>45</v>
      </c>
      <c r="D100" s="42">
        <v>0</v>
      </c>
      <c r="E100" s="42">
        <v>0</v>
      </c>
      <c r="F100" s="42">
        <v>0</v>
      </c>
      <c r="G100" s="42">
        <v>0</v>
      </c>
      <c r="H100" s="42">
        <v>0</v>
      </c>
      <c r="I100" s="42">
        <f t="shared" si="21"/>
        <v>0</v>
      </c>
    </row>
    <row r="101" spans="1:9" ht="15" x14ac:dyDescent="0.25">
      <c r="A101" s="1"/>
      <c r="B101" s="40" t="s">
        <v>46</v>
      </c>
      <c r="C101" s="41" t="s">
        <v>47</v>
      </c>
      <c r="D101" s="42">
        <v>0</v>
      </c>
      <c r="E101" s="42">
        <v>0</v>
      </c>
      <c r="F101" s="42">
        <v>0</v>
      </c>
      <c r="G101" s="42">
        <v>0</v>
      </c>
      <c r="H101" s="42">
        <v>0</v>
      </c>
      <c r="I101" s="42">
        <f t="shared" si="21"/>
        <v>0</v>
      </c>
    </row>
    <row r="102" spans="1:9" ht="15" x14ac:dyDescent="0.25">
      <c r="A102" s="36"/>
      <c r="B102" s="43" t="s">
        <v>48</v>
      </c>
      <c r="C102" s="44"/>
      <c r="D102" s="45">
        <f>SUM(D103:D111)</f>
        <v>0</v>
      </c>
      <c r="E102" s="45">
        <f t="shared" ref="E102:I102" si="22">SUM(E103:E111)</f>
        <v>758744.64999999991</v>
      </c>
      <c r="F102" s="45">
        <f t="shared" si="22"/>
        <v>758744.64999999991</v>
      </c>
      <c r="G102" s="45">
        <f t="shared" si="22"/>
        <v>413723.85000000003</v>
      </c>
      <c r="H102" s="45">
        <f t="shared" si="22"/>
        <v>413723.85000000003</v>
      </c>
      <c r="I102" s="45">
        <f t="shared" si="22"/>
        <v>345020.80000000005</v>
      </c>
    </row>
    <row r="103" spans="1:9" s="50" customFormat="1" ht="15" x14ac:dyDescent="0.25">
      <c r="A103" s="31"/>
      <c r="B103" s="46" t="s">
        <v>49</v>
      </c>
      <c r="C103" s="47" t="s">
        <v>50</v>
      </c>
      <c r="D103" s="48">
        <v>0</v>
      </c>
      <c r="E103" s="48">
        <v>0</v>
      </c>
      <c r="F103" s="48">
        <f>+D103+E103</f>
        <v>0</v>
      </c>
      <c r="G103" s="48">
        <v>0</v>
      </c>
      <c r="H103" s="48">
        <v>0</v>
      </c>
      <c r="I103" s="48">
        <f>+F103-G103</f>
        <v>0</v>
      </c>
    </row>
    <row r="104" spans="1:9" s="50" customFormat="1" ht="15" x14ac:dyDescent="0.25">
      <c r="A104" s="31"/>
      <c r="B104" s="46" t="s">
        <v>51</v>
      </c>
      <c r="C104" s="47" t="s">
        <v>52</v>
      </c>
      <c r="D104" s="48">
        <v>0</v>
      </c>
      <c r="E104" s="48">
        <v>114875.59</v>
      </c>
      <c r="F104" s="48">
        <f>+D104+E104</f>
        <v>114875.59</v>
      </c>
      <c r="G104" s="48">
        <v>87360</v>
      </c>
      <c r="H104" s="48">
        <v>87360</v>
      </c>
      <c r="I104" s="48">
        <f>+F104-G104</f>
        <v>27515.589999999997</v>
      </c>
    </row>
    <row r="105" spans="1:9" s="50" customFormat="1" ht="15" x14ac:dyDescent="0.25">
      <c r="A105" s="31"/>
      <c r="B105" s="46" t="s">
        <v>53</v>
      </c>
      <c r="C105" s="47" t="s">
        <v>54</v>
      </c>
      <c r="D105" s="48">
        <v>0</v>
      </c>
      <c r="E105" s="48">
        <v>422049.4</v>
      </c>
      <c r="F105" s="48">
        <f>+D105+E105</f>
        <v>422049.4</v>
      </c>
      <c r="G105" s="48">
        <v>158599.84</v>
      </c>
      <c r="H105" s="48">
        <v>158599.84</v>
      </c>
      <c r="I105" s="48">
        <f t="shared" ref="I105:I111" si="23">+F105-G105</f>
        <v>263449.56000000006</v>
      </c>
    </row>
    <row r="106" spans="1:9" ht="15" x14ac:dyDescent="0.25">
      <c r="A106" s="1"/>
      <c r="B106" s="40" t="s">
        <v>55</v>
      </c>
      <c r="C106" s="47" t="s">
        <v>56</v>
      </c>
      <c r="D106" s="42">
        <v>0</v>
      </c>
      <c r="E106" s="42">
        <v>12060.32</v>
      </c>
      <c r="F106" s="42">
        <f>+D106+E106</f>
        <v>12060.32</v>
      </c>
      <c r="G106" s="48">
        <v>9132.92</v>
      </c>
      <c r="H106" s="48">
        <v>9132.92</v>
      </c>
      <c r="I106" s="48">
        <f t="shared" si="23"/>
        <v>2927.3999999999996</v>
      </c>
    </row>
    <row r="107" spans="1:9" s="50" customFormat="1" ht="15" x14ac:dyDescent="0.25">
      <c r="A107" s="31"/>
      <c r="B107" s="46" t="s">
        <v>57</v>
      </c>
      <c r="C107" s="47" t="s">
        <v>58</v>
      </c>
      <c r="D107" s="48">
        <v>0</v>
      </c>
      <c r="E107" s="48">
        <v>25596.59</v>
      </c>
      <c r="F107" s="48">
        <f>+D107+E107</f>
        <v>25596.59</v>
      </c>
      <c r="G107" s="48">
        <v>25595.01</v>
      </c>
      <c r="H107" s="48">
        <v>25595.01</v>
      </c>
      <c r="I107" s="48">
        <f t="shared" si="23"/>
        <v>1.5800000000017462</v>
      </c>
    </row>
    <row r="108" spans="1:9" ht="15" x14ac:dyDescent="0.25">
      <c r="A108" s="1"/>
      <c r="B108" s="40" t="s">
        <v>59</v>
      </c>
      <c r="C108" s="47" t="s">
        <v>60</v>
      </c>
      <c r="D108" s="42">
        <v>0</v>
      </c>
      <c r="E108" s="42">
        <v>0</v>
      </c>
      <c r="F108" s="48">
        <f t="shared" ref="F108:F110" si="24">+D108+E108</f>
        <v>0</v>
      </c>
      <c r="G108" s="48">
        <v>0</v>
      </c>
      <c r="H108" s="48">
        <v>0</v>
      </c>
      <c r="I108" s="48">
        <f t="shared" si="23"/>
        <v>0</v>
      </c>
    </row>
    <row r="109" spans="1:9" s="50" customFormat="1" ht="15" x14ac:dyDescent="0.25">
      <c r="A109" s="31"/>
      <c r="B109" s="46" t="s">
        <v>61</v>
      </c>
      <c r="C109" s="47" t="s">
        <v>62</v>
      </c>
      <c r="D109" s="48">
        <v>0</v>
      </c>
      <c r="E109" s="48">
        <v>105492.75</v>
      </c>
      <c r="F109" s="48">
        <f>+D109+E109</f>
        <v>105492.75</v>
      </c>
      <c r="G109" s="48">
        <v>55756.08</v>
      </c>
      <c r="H109" s="48">
        <v>55756.08</v>
      </c>
      <c r="I109" s="48">
        <f t="shared" si="23"/>
        <v>49736.67</v>
      </c>
    </row>
    <row r="110" spans="1:9" ht="15" x14ac:dyDescent="0.25">
      <c r="A110" s="1"/>
      <c r="B110" s="40" t="s">
        <v>63</v>
      </c>
      <c r="C110" s="41" t="s">
        <v>64</v>
      </c>
      <c r="D110" s="42">
        <v>0</v>
      </c>
      <c r="E110" s="42">
        <v>0</v>
      </c>
      <c r="F110" s="48">
        <f t="shared" si="24"/>
        <v>0</v>
      </c>
      <c r="G110" s="48">
        <v>0</v>
      </c>
      <c r="H110" s="48">
        <v>0</v>
      </c>
      <c r="I110" s="48">
        <f t="shared" si="23"/>
        <v>0</v>
      </c>
    </row>
    <row r="111" spans="1:9" ht="15" x14ac:dyDescent="0.25">
      <c r="A111" s="1"/>
      <c r="B111" s="40" t="s">
        <v>65</v>
      </c>
      <c r="C111" s="41" t="s">
        <v>66</v>
      </c>
      <c r="D111" s="42">
        <v>0</v>
      </c>
      <c r="E111" s="42">
        <v>78670</v>
      </c>
      <c r="F111" s="42">
        <f>+D111+E111</f>
        <v>78670</v>
      </c>
      <c r="G111" s="42">
        <v>77280</v>
      </c>
      <c r="H111" s="42">
        <v>77280</v>
      </c>
      <c r="I111" s="42">
        <f t="shared" si="23"/>
        <v>1390</v>
      </c>
    </row>
    <row r="112" spans="1:9" ht="15" x14ac:dyDescent="0.25">
      <c r="A112" s="36"/>
      <c r="B112" s="43" t="s">
        <v>67</v>
      </c>
      <c r="C112" s="44"/>
      <c r="D112" s="45">
        <f>SUM(D113:D121)</f>
        <v>0</v>
      </c>
      <c r="E112" s="45">
        <f t="shared" ref="E112:I112" si="25">SUM(E113:E121)</f>
        <v>0</v>
      </c>
      <c r="F112" s="45">
        <f t="shared" si="25"/>
        <v>0</v>
      </c>
      <c r="G112" s="45">
        <f t="shared" si="25"/>
        <v>0</v>
      </c>
      <c r="H112" s="45">
        <f t="shared" si="25"/>
        <v>0</v>
      </c>
      <c r="I112" s="45">
        <f t="shared" si="25"/>
        <v>0</v>
      </c>
    </row>
    <row r="113" spans="1:9" ht="15" x14ac:dyDescent="0.25">
      <c r="A113" s="1"/>
      <c r="B113" s="40" t="s">
        <v>68</v>
      </c>
      <c r="C113" s="41" t="s">
        <v>69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</row>
    <row r="114" spans="1:9" ht="15" x14ac:dyDescent="0.25">
      <c r="A114" s="1"/>
      <c r="B114" s="40" t="s">
        <v>70</v>
      </c>
      <c r="C114" s="41" t="s">
        <v>71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</row>
    <row r="115" spans="1:9" ht="15" x14ac:dyDescent="0.25">
      <c r="A115" s="1"/>
      <c r="B115" s="40" t="s">
        <v>72</v>
      </c>
      <c r="C115" s="41" t="s">
        <v>73</v>
      </c>
      <c r="D115" s="42">
        <v>0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</row>
    <row r="116" spans="1:9" ht="15" x14ac:dyDescent="0.25">
      <c r="A116" s="1"/>
      <c r="B116" s="40" t="s">
        <v>74</v>
      </c>
      <c r="C116" s="41" t="s">
        <v>75</v>
      </c>
      <c r="D116" s="42">
        <v>0</v>
      </c>
      <c r="E116" s="42">
        <v>0</v>
      </c>
      <c r="F116" s="42">
        <f>+D116+E116</f>
        <v>0</v>
      </c>
      <c r="G116" s="42">
        <v>0</v>
      </c>
      <c r="H116" s="42">
        <v>0</v>
      </c>
      <c r="I116" s="42">
        <f>+F116-G116</f>
        <v>0</v>
      </c>
    </row>
    <row r="117" spans="1:9" ht="15" x14ac:dyDescent="0.25">
      <c r="A117" s="1"/>
      <c r="B117" s="40" t="s">
        <v>76</v>
      </c>
      <c r="C117" s="41" t="s">
        <v>77</v>
      </c>
      <c r="D117" s="42">
        <v>0</v>
      </c>
      <c r="E117" s="42">
        <v>0</v>
      </c>
      <c r="F117" s="42">
        <v>0</v>
      </c>
      <c r="G117" s="42">
        <v>0</v>
      </c>
      <c r="H117" s="42">
        <v>0</v>
      </c>
      <c r="I117" s="42">
        <v>0</v>
      </c>
    </row>
    <row r="118" spans="1:9" ht="15" x14ac:dyDescent="0.25">
      <c r="A118" s="1"/>
      <c r="B118" s="40" t="s">
        <v>78</v>
      </c>
      <c r="C118" s="41" t="s">
        <v>79</v>
      </c>
      <c r="D118" s="42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</row>
    <row r="119" spans="1:9" ht="15" x14ac:dyDescent="0.25">
      <c r="A119" s="1"/>
      <c r="B119" s="40" t="s">
        <v>80</v>
      </c>
      <c r="C119" s="41" t="s">
        <v>81</v>
      </c>
      <c r="D119" s="42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</row>
    <row r="120" spans="1:9" ht="15" x14ac:dyDescent="0.25">
      <c r="A120" s="1"/>
      <c r="B120" s="40" t="s">
        <v>82</v>
      </c>
      <c r="C120" s="41" t="s">
        <v>83</v>
      </c>
      <c r="D120" s="42">
        <v>0</v>
      </c>
      <c r="E120" s="42">
        <v>0</v>
      </c>
      <c r="F120" s="42">
        <v>0</v>
      </c>
      <c r="G120" s="42">
        <v>0</v>
      </c>
      <c r="H120" s="42">
        <v>0</v>
      </c>
      <c r="I120" s="42">
        <v>0</v>
      </c>
    </row>
    <row r="121" spans="1:9" ht="15" x14ac:dyDescent="0.25">
      <c r="A121" s="1"/>
      <c r="B121" s="40" t="s">
        <v>84</v>
      </c>
      <c r="C121" s="41" t="s">
        <v>85</v>
      </c>
      <c r="D121" s="42">
        <v>0</v>
      </c>
      <c r="E121" s="42">
        <v>0</v>
      </c>
      <c r="F121" s="42">
        <v>0</v>
      </c>
      <c r="G121" s="42">
        <v>0</v>
      </c>
      <c r="H121" s="42">
        <v>0</v>
      </c>
      <c r="I121" s="42">
        <v>0</v>
      </c>
    </row>
    <row r="122" spans="1:9" ht="15" x14ac:dyDescent="0.25">
      <c r="A122" s="36"/>
      <c r="B122" s="43" t="s">
        <v>86</v>
      </c>
      <c r="C122" s="44"/>
      <c r="D122" s="45">
        <f>SUM(D123:D131)</f>
        <v>0</v>
      </c>
      <c r="E122" s="45">
        <f t="shared" ref="E122:I122" si="26">SUM(E123:E131)</f>
        <v>255201.6</v>
      </c>
      <c r="F122" s="45">
        <f t="shared" si="26"/>
        <v>255201.6</v>
      </c>
      <c r="G122" s="45">
        <f t="shared" si="26"/>
        <v>255200</v>
      </c>
      <c r="H122" s="45">
        <f t="shared" si="26"/>
        <v>255200</v>
      </c>
      <c r="I122" s="45">
        <f t="shared" si="26"/>
        <v>1.6</v>
      </c>
    </row>
    <row r="123" spans="1:9" ht="15" x14ac:dyDescent="0.25">
      <c r="A123" s="1"/>
      <c r="B123" s="40" t="s">
        <v>87</v>
      </c>
      <c r="C123" s="41" t="s">
        <v>88</v>
      </c>
      <c r="D123" s="42">
        <v>0</v>
      </c>
      <c r="E123" s="42">
        <v>0</v>
      </c>
      <c r="F123" s="42">
        <f>+D123+E123</f>
        <v>0</v>
      </c>
      <c r="G123" s="42">
        <v>0</v>
      </c>
      <c r="H123" s="42">
        <v>0</v>
      </c>
      <c r="I123" s="48">
        <f>+F123-G123</f>
        <v>0</v>
      </c>
    </row>
    <row r="124" spans="1:9" ht="15" x14ac:dyDescent="0.25">
      <c r="A124" s="1"/>
      <c r="B124" s="40" t="s">
        <v>89</v>
      </c>
      <c r="C124" s="41" t="s">
        <v>90</v>
      </c>
      <c r="D124" s="42">
        <v>0</v>
      </c>
      <c r="E124" s="42">
        <v>1.6</v>
      </c>
      <c r="F124" s="42">
        <f t="shared" ref="F124:F131" si="27">+D124+E124</f>
        <v>1.6</v>
      </c>
      <c r="G124" s="42">
        <v>0</v>
      </c>
      <c r="H124" s="42">
        <v>0</v>
      </c>
      <c r="I124" s="48">
        <f>+F124-G124</f>
        <v>1.6</v>
      </c>
    </row>
    <row r="125" spans="1:9" ht="15" x14ac:dyDescent="0.25">
      <c r="A125" s="1"/>
      <c r="B125" s="40" t="s">
        <v>91</v>
      </c>
      <c r="C125" s="51" t="s">
        <v>92</v>
      </c>
      <c r="D125" s="42">
        <v>0</v>
      </c>
      <c r="E125" s="42">
        <v>0</v>
      </c>
      <c r="F125" s="42">
        <f t="shared" si="27"/>
        <v>0</v>
      </c>
      <c r="G125" s="42">
        <v>0</v>
      </c>
      <c r="H125" s="42">
        <v>0</v>
      </c>
      <c r="I125" s="48">
        <f t="shared" ref="I125:I131" si="28">+F125-G125</f>
        <v>0</v>
      </c>
    </row>
    <row r="126" spans="1:9" ht="15" x14ac:dyDescent="0.25">
      <c r="A126" s="1"/>
      <c r="B126" s="40" t="s">
        <v>93</v>
      </c>
      <c r="C126" s="41" t="s">
        <v>94</v>
      </c>
      <c r="D126" s="42">
        <v>0</v>
      </c>
      <c r="E126" s="42">
        <v>0</v>
      </c>
      <c r="F126" s="42">
        <f t="shared" si="27"/>
        <v>0</v>
      </c>
      <c r="G126" s="42">
        <v>0</v>
      </c>
      <c r="H126" s="42">
        <v>0</v>
      </c>
      <c r="I126" s="48">
        <f t="shared" si="28"/>
        <v>0</v>
      </c>
    </row>
    <row r="127" spans="1:9" ht="15" x14ac:dyDescent="0.25">
      <c r="A127" s="1"/>
      <c r="B127" s="40" t="s">
        <v>95</v>
      </c>
      <c r="C127" s="41" t="s">
        <v>96</v>
      </c>
      <c r="D127" s="42">
        <v>0</v>
      </c>
      <c r="E127" s="42">
        <v>0</v>
      </c>
      <c r="F127" s="42">
        <f t="shared" si="27"/>
        <v>0</v>
      </c>
      <c r="G127" s="42">
        <v>0</v>
      </c>
      <c r="H127" s="42">
        <v>0</v>
      </c>
      <c r="I127" s="48">
        <f t="shared" si="28"/>
        <v>0</v>
      </c>
    </row>
    <row r="128" spans="1:9" ht="15" x14ac:dyDescent="0.25">
      <c r="A128" s="1"/>
      <c r="B128" s="40" t="s">
        <v>97</v>
      </c>
      <c r="C128" s="41" t="s">
        <v>98</v>
      </c>
      <c r="D128" s="42">
        <v>0</v>
      </c>
      <c r="E128" s="42">
        <v>255200</v>
      </c>
      <c r="F128" s="42">
        <f t="shared" si="27"/>
        <v>255200</v>
      </c>
      <c r="G128" s="42">
        <v>255200</v>
      </c>
      <c r="H128" s="42">
        <v>255200</v>
      </c>
      <c r="I128" s="48">
        <f t="shared" si="28"/>
        <v>0</v>
      </c>
    </row>
    <row r="129" spans="1:9" ht="15" x14ac:dyDescent="0.25">
      <c r="A129" s="1"/>
      <c r="B129" s="40" t="s">
        <v>99</v>
      </c>
      <c r="C129" s="41" t="s">
        <v>100</v>
      </c>
      <c r="D129" s="42">
        <v>0</v>
      </c>
      <c r="E129" s="42">
        <v>0</v>
      </c>
      <c r="F129" s="42">
        <f t="shared" si="27"/>
        <v>0</v>
      </c>
      <c r="G129" s="42">
        <v>0</v>
      </c>
      <c r="H129" s="42">
        <v>0</v>
      </c>
      <c r="I129" s="48">
        <f t="shared" si="28"/>
        <v>0</v>
      </c>
    </row>
    <row r="130" spans="1:9" ht="15" x14ac:dyDescent="0.25">
      <c r="A130" s="1"/>
      <c r="B130" s="40" t="s">
        <v>101</v>
      </c>
      <c r="C130" s="41" t="s">
        <v>102</v>
      </c>
      <c r="D130" s="42">
        <v>0</v>
      </c>
      <c r="E130" s="42">
        <v>0</v>
      </c>
      <c r="F130" s="42">
        <f t="shared" si="27"/>
        <v>0</v>
      </c>
      <c r="G130" s="42">
        <v>0</v>
      </c>
      <c r="H130" s="42">
        <v>0</v>
      </c>
      <c r="I130" s="48">
        <f t="shared" si="28"/>
        <v>0</v>
      </c>
    </row>
    <row r="131" spans="1:9" ht="15" x14ac:dyDescent="0.25">
      <c r="A131" s="1"/>
      <c r="B131" s="40" t="s">
        <v>103</v>
      </c>
      <c r="C131" s="41" t="s">
        <v>104</v>
      </c>
      <c r="D131" s="42">
        <v>0</v>
      </c>
      <c r="E131" s="42">
        <v>0</v>
      </c>
      <c r="F131" s="42">
        <f t="shared" si="27"/>
        <v>0</v>
      </c>
      <c r="G131" s="42">
        <v>0</v>
      </c>
      <c r="H131" s="42">
        <v>0</v>
      </c>
      <c r="I131" s="48">
        <f t="shared" si="28"/>
        <v>0</v>
      </c>
    </row>
    <row r="132" spans="1:9" ht="15" x14ac:dyDescent="0.25">
      <c r="A132" s="36"/>
      <c r="B132" s="43" t="s">
        <v>105</v>
      </c>
      <c r="C132" s="44"/>
      <c r="D132" s="45">
        <f>SUM(D133:D135)</f>
        <v>0</v>
      </c>
      <c r="E132" s="45">
        <f t="shared" ref="E132:I132" si="29">SUM(E133:E135)</f>
        <v>0</v>
      </c>
      <c r="F132" s="45">
        <f t="shared" si="29"/>
        <v>0</v>
      </c>
      <c r="G132" s="45">
        <f t="shared" si="29"/>
        <v>0</v>
      </c>
      <c r="H132" s="45">
        <f t="shared" si="29"/>
        <v>0</v>
      </c>
      <c r="I132" s="45">
        <f t="shared" si="29"/>
        <v>0</v>
      </c>
    </row>
    <row r="133" spans="1:9" ht="15" x14ac:dyDescent="0.25">
      <c r="A133" s="1"/>
      <c r="B133" s="40" t="s">
        <v>106</v>
      </c>
      <c r="C133" s="41" t="s">
        <v>107</v>
      </c>
      <c r="D133" s="42">
        <v>0</v>
      </c>
      <c r="E133" s="42">
        <v>0</v>
      </c>
      <c r="F133" s="42">
        <v>0</v>
      </c>
      <c r="G133" s="42">
        <v>0</v>
      </c>
      <c r="H133" s="42">
        <v>0</v>
      </c>
      <c r="I133" s="42">
        <v>0</v>
      </c>
    </row>
    <row r="134" spans="1:9" ht="15" x14ac:dyDescent="0.25">
      <c r="A134" s="1"/>
      <c r="B134" s="40" t="s">
        <v>108</v>
      </c>
      <c r="C134" s="41" t="s">
        <v>109</v>
      </c>
      <c r="D134" s="42">
        <v>0</v>
      </c>
      <c r="E134" s="42">
        <v>0</v>
      </c>
      <c r="F134" s="42">
        <v>0</v>
      </c>
      <c r="G134" s="42">
        <v>0</v>
      </c>
      <c r="H134" s="42">
        <v>0</v>
      </c>
      <c r="I134" s="42">
        <v>0</v>
      </c>
    </row>
    <row r="135" spans="1:9" ht="15" x14ac:dyDescent="0.25">
      <c r="A135" s="1"/>
      <c r="B135" s="40" t="s">
        <v>110</v>
      </c>
      <c r="C135" s="41" t="s">
        <v>111</v>
      </c>
      <c r="D135" s="42">
        <v>0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</row>
    <row r="136" spans="1:9" ht="15" x14ac:dyDescent="0.25">
      <c r="A136" s="36"/>
      <c r="B136" s="43" t="s">
        <v>112</v>
      </c>
      <c r="C136" s="44"/>
      <c r="D136" s="45">
        <f>SUM(D137:D143)</f>
        <v>0</v>
      </c>
      <c r="E136" s="45">
        <f t="shared" ref="E136:I136" si="30">SUM(E137:E143)</f>
        <v>0</v>
      </c>
      <c r="F136" s="45">
        <f t="shared" si="30"/>
        <v>0</v>
      </c>
      <c r="G136" s="45">
        <f t="shared" si="30"/>
        <v>0</v>
      </c>
      <c r="H136" s="45">
        <f t="shared" si="30"/>
        <v>0</v>
      </c>
      <c r="I136" s="45">
        <f t="shared" si="30"/>
        <v>0</v>
      </c>
    </row>
    <row r="137" spans="1:9" ht="15" x14ac:dyDescent="0.25">
      <c r="A137" s="1"/>
      <c r="B137" s="40" t="s">
        <v>113</v>
      </c>
      <c r="C137" s="41" t="s">
        <v>114</v>
      </c>
      <c r="D137" s="42">
        <v>0</v>
      </c>
      <c r="E137" s="42">
        <v>0</v>
      </c>
      <c r="F137" s="42">
        <v>0</v>
      </c>
      <c r="G137" s="42">
        <v>0</v>
      </c>
      <c r="H137" s="42">
        <v>0</v>
      </c>
      <c r="I137" s="42">
        <v>0</v>
      </c>
    </row>
    <row r="138" spans="1:9" ht="15" x14ac:dyDescent="0.25">
      <c r="A138" s="1"/>
      <c r="B138" s="40" t="s">
        <v>115</v>
      </c>
      <c r="C138" s="41" t="s">
        <v>116</v>
      </c>
      <c r="D138" s="42">
        <v>0</v>
      </c>
      <c r="E138" s="42">
        <v>0</v>
      </c>
      <c r="F138" s="42">
        <v>0</v>
      </c>
      <c r="G138" s="42">
        <v>0</v>
      </c>
      <c r="H138" s="42">
        <v>0</v>
      </c>
      <c r="I138" s="42">
        <v>0</v>
      </c>
    </row>
    <row r="139" spans="1:9" ht="15" x14ac:dyDescent="0.25">
      <c r="A139" s="1"/>
      <c r="B139" s="40" t="s">
        <v>117</v>
      </c>
      <c r="C139" s="41" t="s">
        <v>118</v>
      </c>
      <c r="D139" s="42">
        <v>0</v>
      </c>
      <c r="E139" s="42">
        <v>0</v>
      </c>
      <c r="F139" s="42">
        <v>0</v>
      </c>
      <c r="G139" s="42">
        <v>0</v>
      </c>
      <c r="H139" s="42">
        <v>0</v>
      </c>
      <c r="I139" s="42">
        <v>0</v>
      </c>
    </row>
    <row r="140" spans="1:9" ht="15" x14ac:dyDescent="0.25">
      <c r="A140" s="1"/>
      <c r="B140" s="40" t="s">
        <v>119</v>
      </c>
      <c r="C140" s="41" t="s">
        <v>120</v>
      </c>
      <c r="D140" s="42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</row>
    <row r="141" spans="1:9" ht="15" x14ac:dyDescent="0.25">
      <c r="A141" s="1"/>
      <c r="B141" s="40" t="s">
        <v>121</v>
      </c>
      <c r="C141" s="41" t="s">
        <v>122</v>
      </c>
      <c r="D141" s="42">
        <v>0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</row>
    <row r="142" spans="1:9" ht="15" x14ac:dyDescent="0.25">
      <c r="A142" s="1"/>
      <c r="B142" s="40" t="s">
        <v>123</v>
      </c>
      <c r="C142" s="41" t="s">
        <v>124</v>
      </c>
      <c r="D142" s="42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</row>
    <row r="143" spans="1:9" ht="15" x14ac:dyDescent="0.25">
      <c r="A143" s="1"/>
      <c r="B143" s="40" t="s">
        <v>125</v>
      </c>
      <c r="C143" s="41" t="s">
        <v>126</v>
      </c>
      <c r="D143" s="42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</row>
    <row r="144" spans="1:9" ht="15" x14ac:dyDescent="0.25">
      <c r="A144" s="36"/>
      <c r="B144" s="43" t="s">
        <v>127</v>
      </c>
      <c r="C144" s="44"/>
      <c r="D144" s="45">
        <f>SUM(D145:D147)</f>
        <v>0</v>
      </c>
      <c r="E144" s="45">
        <f t="shared" ref="E144:I144" si="31">SUM(E145:E147)</f>
        <v>0</v>
      </c>
      <c r="F144" s="45">
        <f t="shared" si="31"/>
        <v>0</v>
      </c>
      <c r="G144" s="45">
        <f t="shared" si="31"/>
        <v>0</v>
      </c>
      <c r="H144" s="45">
        <f t="shared" si="31"/>
        <v>0</v>
      </c>
      <c r="I144" s="45">
        <f t="shared" si="31"/>
        <v>0</v>
      </c>
    </row>
    <row r="145" spans="1:9" ht="15" x14ac:dyDescent="0.25">
      <c r="A145" s="1"/>
      <c r="B145" s="40" t="s">
        <v>128</v>
      </c>
      <c r="C145" s="41" t="s">
        <v>129</v>
      </c>
      <c r="D145" s="42">
        <v>0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</row>
    <row r="146" spans="1:9" ht="15" x14ac:dyDescent="0.25">
      <c r="A146" s="1"/>
      <c r="B146" s="40" t="s">
        <v>130</v>
      </c>
      <c r="C146" s="41" t="s">
        <v>131</v>
      </c>
      <c r="D146" s="42">
        <v>0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</row>
    <row r="147" spans="1:9" ht="15" x14ac:dyDescent="0.25">
      <c r="A147" s="1"/>
      <c r="B147" s="40" t="s">
        <v>132</v>
      </c>
      <c r="C147" s="41" t="s">
        <v>133</v>
      </c>
      <c r="D147" s="42">
        <v>0</v>
      </c>
      <c r="E147" s="42">
        <v>0</v>
      </c>
      <c r="F147" s="42">
        <v>0</v>
      </c>
      <c r="G147" s="42">
        <v>0</v>
      </c>
      <c r="H147" s="42">
        <v>0</v>
      </c>
      <c r="I147" s="42">
        <v>0</v>
      </c>
    </row>
    <row r="148" spans="1:9" ht="15" x14ac:dyDescent="0.25">
      <c r="A148" s="36"/>
      <c r="B148" s="43" t="s">
        <v>134</v>
      </c>
      <c r="C148" s="44"/>
      <c r="D148" s="45">
        <f>SUM(D149:D155)</f>
        <v>0</v>
      </c>
      <c r="E148" s="45">
        <f t="shared" ref="E148:I148" si="32">SUM(E149:E155)</f>
        <v>0</v>
      </c>
      <c r="F148" s="45">
        <f t="shared" si="32"/>
        <v>0</v>
      </c>
      <c r="G148" s="45">
        <f t="shared" si="32"/>
        <v>0</v>
      </c>
      <c r="H148" s="45">
        <f t="shared" si="32"/>
        <v>0</v>
      </c>
      <c r="I148" s="45">
        <f t="shared" si="32"/>
        <v>0</v>
      </c>
    </row>
    <row r="149" spans="1:9" ht="15" x14ac:dyDescent="0.25">
      <c r="A149" s="1"/>
      <c r="B149" s="40" t="s">
        <v>135</v>
      </c>
      <c r="C149" s="41" t="s">
        <v>136</v>
      </c>
      <c r="D149" s="42">
        <v>0</v>
      </c>
      <c r="E149" s="42">
        <v>0</v>
      </c>
      <c r="F149" s="42">
        <v>0</v>
      </c>
      <c r="G149" s="42">
        <v>0</v>
      </c>
      <c r="H149" s="42">
        <v>0</v>
      </c>
      <c r="I149" s="42">
        <v>0</v>
      </c>
    </row>
    <row r="150" spans="1:9" ht="15" x14ac:dyDescent="0.25">
      <c r="A150" s="1"/>
      <c r="B150" s="40" t="s">
        <v>137</v>
      </c>
      <c r="C150" s="41" t="s">
        <v>138</v>
      </c>
      <c r="D150" s="42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</row>
    <row r="151" spans="1:9" ht="15" x14ac:dyDescent="0.25">
      <c r="A151" s="1"/>
      <c r="B151" s="40" t="s">
        <v>139</v>
      </c>
      <c r="C151" s="41" t="s">
        <v>140</v>
      </c>
      <c r="D151" s="42">
        <v>0</v>
      </c>
      <c r="E151" s="42">
        <v>0</v>
      </c>
      <c r="F151" s="42">
        <v>0</v>
      </c>
      <c r="G151" s="42">
        <v>0</v>
      </c>
      <c r="H151" s="42">
        <v>0</v>
      </c>
      <c r="I151" s="42">
        <v>0</v>
      </c>
    </row>
    <row r="152" spans="1:9" ht="15" x14ac:dyDescent="0.25">
      <c r="A152" s="1"/>
      <c r="B152" s="40" t="s">
        <v>141</v>
      </c>
      <c r="C152" s="41" t="s">
        <v>142</v>
      </c>
      <c r="D152" s="42">
        <v>0</v>
      </c>
      <c r="E152" s="42">
        <v>0</v>
      </c>
      <c r="F152" s="42">
        <v>0</v>
      </c>
      <c r="G152" s="42">
        <v>0</v>
      </c>
      <c r="H152" s="42">
        <v>0</v>
      </c>
      <c r="I152" s="42">
        <v>0</v>
      </c>
    </row>
    <row r="153" spans="1:9" ht="15" x14ac:dyDescent="0.25">
      <c r="A153" s="1"/>
      <c r="B153" s="40" t="s">
        <v>143</v>
      </c>
      <c r="C153" s="41" t="s">
        <v>144</v>
      </c>
      <c r="D153" s="42">
        <v>0</v>
      </c>
      <c r="E153" s="42">
        <v>0</v>
      </c>
      <c r="F153" s="42">
        <v>0</v>
      </c>
      <c r="G153" s="42">
        <v>0</v>
      </c>
      <c r="H153" s="42">
        <v>0</v>
      </c>
      <c r="I153" s="42">
        <v>0</v>
      </c>
    </row>
    <row r="154" spans="1:9" ht="15" x14ac:dyDescent="0.25">
      <c r="A154" s="1"/>
      <c r="B154" s="40" t="s">
        <v>145</v>
      </c>
      <c r="C154" s="41" t="s">
        <v>146</v>
      </c>
      <c r="D154" s="42">
        <v>0</v>
      </c>
      <c r="E154" s="42">
        <v>0</v>
      </c>
      <c r="F154" s="42">
        <v>0</v>
      </c>
      <c r="G154" s="42">
        <v>0</v>
      </c>
      <c r="H154" s="42">
        <v>0</v>
      </c>
      <c r="I154" s="42">
        <v>0</v>
      </c>
    </row>
    <row r="155" spans="1:9" ht="15" x14ac:dyDescent="0.25">
      <c r="A155" s="1"/>
      <c r="B155" s="52" t="s">
        <v>147</v>
      </c>
      <c r="C155" s="53" t="s">
        <v>148</v>
      </c>
      <c r="D155" s="42">
        <v>0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</row>
    <row r="156" spans="1:9" ht="15" x14ac:dyDescent="0.25">
      <c r="A156" s="1"/>
      <c r="B156" s="54" t="s">
        <v>150</v>
      </c>
      <c r="C156" s="55"/>
      <c r="D156" s="56">
        <f>+D11+D19+D29+D39+D49+D84+D92+D102+D112+D122</f>
        <v>5928673</v>
      </c>
      <c r="E156" s="56">
        <f t="shared" ref="E156:H156" si="33">+E11+E19+E29+E39+E49+E84+E92+E102+E112+E122</f>
        <v>25682469.09</v>
      </c>
      <c r="F156" s="56">
        <f t="shared" si="33"/>
        <v>31611142.090000004</v>
      </c>
      <c r="G156" s="56">
        <f t="shared" si="33"/>
        <v>2392883.46</v>
      </c>
      <c r="H156" s="56">
        <f t="shared" si="33"/>
        <v>2392883.46</v>
      </c>
      <c r="I156" s="56">
        <f>+I10+I83</f>
        <v>29218258.630000003</v>
      </c>
    </row>
    <row r="157" spans="1:9" ht="15" x14ac:dyDescent="0.25">
      <c r="B157" s="57"/>
      <c r="C157" s="57"/>
      <c r="D157" s="57"/>
      <c r="E157" s="57"/>
      <c r="F157" s="57"/>
      <c r="G157" s="58"/>
      <c r="H157" s="57"/>
      <c r="I157" s="57"/>
    </row>
    <row r="158" spans="1:9" ht="15" x14ac:dyDescent="0.25">
      <c r="B158" s="57"/>
      <c r="C158" s="57"/>
      <c r="D158" s="57"/>
      <c r="E158" s="57"/>
      <c r="F158" s="57"/>
      <c r="G158" s="58"/>
      <c r="H158" s="57"/>
      <c r="I158" s="57"/>
    </row>
    <row r="159" spans="1:9" ht="15" x14ac:dyDescent="0.25">
      <c r="B159" s="57"/>
      <c r="C159" s="57"/>
      <c r="D159" s="57"/>
      <c r="E159" s="57"/>
      <c r="F159" s="57"/>
      <c r="G159" s="57"/>
      <c r="H159" s="57"/>
      <c r="I159" s="57"/>
    </row>
    <row r="160" spans="1:9" ht="15" x14ac:dyDescent="0.25">
      <c r="B160" s="57"/>
      <c r="C160" s="57"/>
      <c r="D160" s="57"/>
      <c r="E160" s="57"/>
      <c r="F160" s="57"/>
      <c r="G160" s="57"/>
      <c r="H160" s="57"/>
      <c r="I160" s="57"/>
    </row>
    <row r="161" spans="2:9" ht="15" x14ac:dyDescent="0.25">
      <c r="B161" s="57"/>
      <c r="C161" s="57"/>
      <c r="D161" s="57"/>
      <c r="E161" s="57"/>
      <c r="F161" s="57"/>
      <c r="G161" s="57"/>
      <c r="H161" s="57"/>
      <c r="I161" s="57"/>
    </row>
    <row r="162" spans="2:9" ht="15" x14ac:dyDescent="0.25">
      <c r="B162" s="57"/>
      <c r="C162" s="57"/>
      <c r="D162" s="57"/>
      <c r="E162" s="57"/>
      <c r="F162" s="57"/>
      <c r="G162" s="57"/>
      <c r="H162" s="57"/>
      <c r="I162" s="57"/>
    </row>
    <row r="163" spans="2:9" ht="15" x14ac:dyDescent="0.25">
      <c r="B163" s="57"/>
      <c r="C163" s="57"/>
      <c r="D163" s="57"/>
      <c r="E163" s="57"/>
      <c r="F163" s="57"/>
      <c r="G163" s="57"/>
      <c r="H163" s="57"/>
      <c r="I163" s="57"/>
    </row>
    <row r="164" spans="2:9" ht="15" x14ac:dyDescent="0.25">
      <c r="B164" s="57"/>
      <c r="C164" s="57"/>
      <c r="D164" s="57"/>
      <c r="E164" s="57"/>
      <c r="F164" s="57"/>
      <c r="G164" s="57"/>
      <c r="H164" s="57"/>
      <c r="I164" s="57"/>
    </row>
    <row r="165" spans="2:9" ht="15" x14ac:dyDescent="0.25">
      <c r="B165" s="57"/>
      <c r="C165" s="57"/>
      <c r="D165" s="57"/>
      <c r="E165" s="57"/>
      <c r="F165" s="57"/>
      <c r="G165" s="57"/>
      <c r="H165" s="57"/>
      <c r="I165" s="57"/>
    </row>
    <row r="166" spans="2:9" ht="15" x14ac:dyDescent="0.25">
      <c r="B166" s="57"/>
      <c r="C166" s="57"/>
      <c r="D166" s="57"/>
      <c r="E166" s="57"/>
      <c r="F166" s="57"/>
      <c r="G166" s="57"/>
      <c r="H166" s="57"/>
      <c r="I166" s="57"/>
    </row>
    <row r="167" spans="2:9" ht="15" x14ac:dyDescent="0.25">
      <c r="B167" s="57"/>
      <c r="C167" s="57"/>
      <c r="D167" s="57"/>
      <c r="E167" s="57"/>
      <c r="F167" s="57"/>
      <c r="G167" s="57"/>
      <c r="H167" s="57"/>
      <c r="I167" s="57"/>
    </row>
    <row r="168" spans="2:9" ht="15" x14ac:dyDescent="0.25">
      <c r="B168" s="57"/>
      <c r="C168" s="57"/>
      <c r="D168" s="57"/>
      <c r="E168" s="57"/>
      <c r="F168" s="57"/>
      <c r="G168" s="57"/>
      <c r="H168" s="57"/>
      <c r="I168" s="57"/>
    </row>
    <row r="169" spans="2:9" ht="15" x14ac:dyDescent="0.25">
      <c r="B169" s="57"/>
      <c r="C169" s="57"/>
      <c r="D169" s="57"/>
      <c r="E169" s="57"/>
      <c r="F169" s="57"/>
      <c r="G169" s="57"/>
      <c r="H169" s="57"/>
      <c r="I169" s="57"/>
    </row>
    <row r="170" spans="2:9" ht="15" x14ac:dyDescent="0.25">
      <c r="B170" s="57"/>
      <c r="C170" s="57"/>
      <c r="D170" s="57"/>
      <c r="E170" s="57"/>
      <c r="F170" s="57"/>
      <c r="G170" s="57"/>
      <c r="H170" s="57"/>
      <c r="I170" s="57"/>
    </row>
    <row r="171" spans="2:9" ht="15" x14ac:dyDescent="0.25">
      <c r="B171" s="57"/>
      <c r="C171" s="57"/>
      <c r="D171" s="57"/>
      <c r="E171" s="57"/>
      <c r="F171" s="57"/>
      <c r="G171" s="57"/>
      <c r="H171" s="57"/>
      <c r="I171" s="57"/>
    </row>
    <row r="172" spans="2:9" ht="15" x14ac:dyDescent="0.25">
      <c r="B172" s="57"/>
      <c r="C172" s="57"/>
      <c r="D172" s="57"/>
      <c r="E172" s="57"/>
      <c r="F172" s="57"/>
      <c r="G172" s="57"/>
      <c r="H172" s="57"/>
      <c r="I172" s="57"/>
    </row>
    <row r="173" spans="2:9" ht="15" x14ac:dyDescent="0.25">
      <c r="B173" s="57"/>
      <c r="C173" s="57"/>
      <c r="D173" s="57"/>
      <c r="E173" s="57"/>
      <c r="F173" s="57"/>
      <c r="G173" s="57"/>
      <c r="H173" s="57"/>
      <c r="I173" s="57"/>
    </row>
    <row r="174" spans="2:9" ht="15" x14ac:dyDescent="0.25">
      <c r="B174" s="57"/>
      <c r="C174" s="57"/>
      <c r="D174" s="57"/>
      <c r="E174" s="57"/>
      <c r="F174" s="57"/>
      <c r="G174" s="57"/>
      <c r="H174" s="57"/>
      <c r="I174" s="57"/>
    </row>
    <row r="175" spans="2:9" ht="15" x14ac:dyDescent="0.25">
      <c r="B175" s="57"/>
      <c r="C175" s="57"/>
      <c r="D175" s="57"/>
      <c r="E175" s="57"/>
      <c r="F175" s="57"/>
      <c r="G175" s="57"/>
      <c r="H175" s="57"/>
      <c r="I175" s="57"/>
    </row>
    <row r="176" spans="2:9" ht="15" x14ac:dyDescent="0.25">
      <c r="B176" s="57"/>
      <c r="C176" s="57"/>
      <c r="D176" s="57"/>
      <c r="E176" s="57"/>
      <c r="F176" s="57"/>
      <c r="G176" s="57"/>
      <c r="H176" s="57"/>
      <c r="I176" s="57"/>
    </row>
    <row r="177" spans="2:9" ht="15" x14ac:dyDescent="0.25">
      <c r="B177" s="57"/>
      <c r="C177" s="57"/>
      <c r="D177" s="57"/>
      <c r="E177" s="57"/>
      <c r="F177" s="57"/>
      <c r="G177" s="57"/>
      <c r="H177" s="57"/>
      <c r="I177" s="57"/>
    </row>
  </sheetData>
  <mergeCells count="7">
    <mergeCell ref="B2:I2"/>
    <mergeCell ref="B3:I3"/>
    <mergeCell ref="B4:I4"/>
    <mergeCell ref="B5:I5"/>
    <mergeCell ref="B7:C9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F6a.EAEPE OG</vt:lpstr>
      <vt:lpstr>'F6a.EAEPE OG'!Títulos_a_imprimir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dcterms:created xsi:type="dcterms:W3CDTF">2020-04-30T18:51:23Z</dcterms:created>
  <dcterms:modified xsi:type="dcterms:W3CDTF">2020-04-30T18:53:02Z</dcterms:modified>
</cp:coreProperties>
</file>