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EVHP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_xlnm.Print_Area" localSheetId="0">EVHP!$A$1:$I$55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H45" i="1" l="1"/>
  <c r="H44" i="1"/>
  <c r="G43" i="1"/>
  <c r="F43" i="1"/>
  <c r="E43" i="1"/>
  <c r="D43" i="1"/>
  <c r="H43" i="1" s="1"/>
  <c r="H41" i="1"/>
  <c r="H40" i="1"/>
  <c r="H39" i="1"/>
  <c r="E38" i="1"/>
  <c r="H37" i="1"/>
  <c r="F37" i="1"/>
  <c r="G36" i="1"/>
  <c r="D36" i="1"/>
  <c r="H34" i="1"/>
  <c r="H33" i="1"/>
  <c r="H32" i="1"/>
  <c r="G31" i="1"/>
  <c r="F31" i="1"/>
  <c r="E31" i="1"/>
  <c r="D31" i="1"/>
  <c r="H31" i="1" s="1"/>
  <c r="D29" i="1"/>
  <c r="D47" i="1" s="1"/>
  <c r="H27" i="1"/>
  <c r="H26" i="1"/>
  <c r="G25" i="1"/>
  <c r="F25" i="1"/>
  <c r="E25" i="1"/>
  <c r="D25" i="1"/>
  <c r="H25" i="1" s="1"/>
  <c r="H23" i="1"/>
  <c r="H22" i="1"/>
  <c r="H21" i="1"/>
  <c r="E20" i="1"/>
  <c r="E18" i="1" s="1"/>
  <c r="E29" i="1" s="1"/>
  <c r="F19" i="1"/>
  <c r="H19" i="1" s="1"/>
  <c r="G18" i="1"/>
  <c r="D18" i="1"/>
  <c r="H16" i="1"/>
  <c r="H15" i="1"/>
  <c r="H14" i="1"/>
  <c r="G13" i="1"/>
  <c r="G29" i="1" s="1"/>
  <c r="G47" i="1" s="1"/>
  <c r="F13" i="1"/>
  <c r="E13" i="1"/>
  <c r="D13" i="1"/>
  <c r="H13" i="1" s="1"/>
  <c r="C7" i="1"/>
  <c r="H36" i="1" l="1"/>
  <c r="H29" i="1"/>
  <c r="K29" i="1" s="1"/>
  <c r="H20" i="1"/>
  <c r="F38" i="1"/>
  <c r="F36" i="1" s="1"/>
  <c r="F18" i="1"/>
  <c r="F29" i="1" s="1"/>
  <c r="F47" i="1" s="1"/>
  <c r="E36" i="1"/>
  <c r="E47" i="1" s="1"/>
  <c r="H47" i="1" s="1"/>
  <c r="J50" i="1" l="1"/>
  <c r="K47" i="1"/>
  <c r="H18" i="1"/>
  <c r="H38" i="1"/>
</calcChain>
</file>

<file path=xl/sharedStrings.xml><?xml version="1.0" encoding="utf-8"?>
<sst xmlns="http://schemas.openxmlformats.org/spreadsheetml/2006/main" count="45" uniqueCount="34">
  <si>
    <t>Estado de Variación en la Hacienda Pública</t>
  </si>
  <si>
    <t>Del 1 de enero al 30 de septiembre de 2019</t>
  </si>
  <si>
    <t>(pesos)</t>
  </si>
  <si>
    <t>Ente Público: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</si>
  <si>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</si>
  <si>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</si>
  <si>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</si>
  <si>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</si>
  <si>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</si>
  <si>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</si>
  <si>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</si>
  <si>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de 2018</t>
  </si>
  <si>
    <t xml:space="preserve">Aportaciones </t>
  </si>
  <si>
    <t>Donaciones de Capital</t>
  </si>
  <si>
    <t>Actualización de la Hacienda Pública/Patrimonio</t>
  </si>
  <si>
    <t>Hacienda Pública / Patrimonio Generado Neto de 2018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</si>
  <si>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</si>
  <si>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</si>
  <si>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</si>
  <si>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</si>
  <si>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</si>
  <si>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2018</t>
  </si>
  <si>
    <t>Resultado por Posición Monetaria</t>
  </si>
  <si>
    <t>Resultado por Tenencia de Activos no Monetarios</t>
  </si>
  <si>
    <t>Hacienda Pública/Patrimonio Neto Final de 2018</t>
  </si>
  <si>
    <t>Cambios en la Hacienda Pública / Patrimonio Contribuido
Neto de 2019</t>
  </si>
  <si>
    <t>Variaciones de la Hacienda Pública / Patrimonio Generado
Neto de 2019</t>
  </si>
  <si>
    <t>Cambios en el Exceso o Insuficiencia en la Actualización
de la Hacienda Pública / Patrimonio Neto de 2019</t>
  </si>
  <si>
    <t>Hacienda Pública / Patrimonio Neto Final de 2019</t>
  </si>
  <si>
    <t>Bajo protesta de decir verdad declaramos que los Estados Financieros y sus Notas son razonablemente correctos y responsabilidad del emisor</t>
  </si>
  <si>
    <t>DRA. JULIANA MORALES CASTRO</t>
  </si>
  <si>
    <t>C.P. CÉSAR ERNESTO MARTÍNEZ GUERRERO</t>
  </si>
  <si>
    <t>DIRECTORA GENERAL</t>
  </si>
  <si>
    <t>DIRECTOR DE ADMINISTRACIÓN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</si>
</sst>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0_ ;\-0\ "/>
    <numFmt numFmtId="167" formatCode="#,##0_ ;\-#,##0\ "/>
    <numFmt numFmtId="168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sz val="9"/>
      <name val="Soberana Sans"/>
      <family val="3"/>
    </font>
    <font>
      <b/>
      <sz val="9"/>
      <name val="Soberana Sans"/>
      <family val="3"/>
    </font>
    <font>
      <b/>
      <sz val="9"/>
      <name val="Soberana Sans"/>
    </font>
    <font>
      <sz val="10"/>
      <name val="Arial"/>
      <family val="2"/>
    </font>
    <font>
      <sz val="9"/>
      <color theme="0"/>
      <name val="Soberana Sans"/>
    </font>
    <font>
      <b/>
      <sz val="9"/>
      <color theme="1" tint="0.34998626667073579"/>
      <name val="Soberana Sans"/>
      <family val="3"/>
    </font>
    <font>
      <b/>
      <sz val="9"/>
      <color theme="1"/>
      <name val="Soberana Sans"/>
      <family val="3"/>
    </font>
    <font>
      <b/>
      <sz val="9"/>
      <color theme="1"/>
      <name val="Soberana Sans"/>
    </font>
    <font>
      <sz val="9"/>
      <name val="Soberana Sans"/>
    </font>
    <font>
      <sz val="9"/>
      <color theme="1"/>
      <name val="Soberana Sans"/>
    </font>
    <font>
      <sz val="14"/>
      <color rgb="FFFF0000"/>
      <name val="Soberana Sans"/>
      <family val="3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3">
    <xf numFmtId="0" fontId="0" fillId="0" borderId="0"/>
    <xf numFmtId="165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6" fillId="0" borderId="0"/>
    <xf numFmtId="0" fontId="17" fillId="0" borderId="0"/>
    <xf numFmtId="0" fontId="1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15" borderId="0" xfId="0" applyFont="1" applyFill="1" applyAlignment="1" applyProtection="1">
      <alignment vertical="center"/>
      <protection locked="0"/>
    </xf>
    <xf numFmtId="0" fontId="2" fillId="15" borderId="0" xfId="0" applyFont="1" applyFill="1" applyAlignment="1" applyProtection="1">
      <alignment horizontal="right" vertical="center"/>
      <protection locked="0"/>
    </xf>
    <xf numFmtId="0" fontId="2" fillId="15" borderId="0" xfId="0" applyFont="1" applyFill="1" applyAlignment="1" applyProtection="1">
      <alignment horizontal="left" vertical="center"/>
      <protection locked="0"/>
    </xf>
    <xf numFmtId="0" fontId="2" fillId="15" borderId="0" xfId="0" applyFont="1" applyFill="1" applyAlignment="1">
      <alignment vertical="center"/>
    </xf>
    <xf numFmtId="0" fontId="2" fillId="15" borderId="0" xfId="0" applyFont="1" applyFill="1" applyBorder="1" applyAlignment="1">
      <alignment vertical="center"/>
    </xf>
    <xf numFmtId="0" fontId="3" fillId="15" borderId="0" xfId="0" applyFont="1" applyFill="1" applyAlignment="1">
      <alignment vertical="center"/>
    </xf>
    <xf numFmtId="0" fontId="4" fillId="15" borderId="0" xfId="0" applyFont="1" applyFill="1" applyBorder="1" applyAlignment="1">
      <alignment vertical="center"/>
    </xf>
    <xf numFmtId="0" fontId="4" fillId="15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15" borderId="0" xfId="2" applyNumberFormat="1" applyFont="1" applyFill="1" applyBorder="1" applyAlignment="1">
      <alignment horizontal="centerContinuous" vertical="center"/>
    </xf>
    <xf numFmtId="0" fontId="4" fillId="15" borderId="0" xfId="0" applyFont="1" applyFill="1" applyBorder="1" applyAlignment="1">
      <alignment horizontal="right" vertical="center"/>
    </xf>
    <xf numFmtId="0" fontId="3" fillId="15" borderId="0" xfId="0" applyNumberFormat="1" applyFont="1" applyFill="1" applyBorder="1" applyAlignment="1" applyProtection="1">
      <alignment horizontal="left" vertical="center"/>
      <protection locked="0"/>
    </xf>
    <xf numFmtId="0" fontId="4" fillId="15" borderId="2" xfId="0" applyNumberFormat="1" applyFont="1" applyFill="1" applyBorder="1" applyAlignment="1" applyProtection="1">
      <alignment horizontal="center" vertical="center"/>
      <protection locked="0"/>
    </xf>
    <xf numFmtId="0" fontId="3" fillId="15" borderId="2" xfId="0" applyNumberFormat="1" applyFont="1" applyFill="1" applyBorder="1" applyAlignment="1" applyProtection="1">
      <alignment vertical="center"/>
      <protection locked="0"/>
    </xf>
    <xf numFmtId="166" fontId="7" fillId="16" borderId="3" xfId="1" applyNumberFormat="1" applyFont="1" applyFill="1" applyBorder="1" applyAlignment="1">
      <alignment horizontal="center" vertical="center" wrapText="1"/>
    </xf>
    <xf numFmtId="0" fontId="7" fillId="16" borderId="4" xfId="3" applyFont="1" applyFill="1" applyBorder="1" applyAlignment="1">
      <alignment horizontal="center" vertical="center"/>
    </xf>
    <xf numFmtId="166" fontId="7" fillId="16" borderId="4" xfId="1" applyNumberFormat="1" applyFont="1" applyFill="1" applyBorder="1" applyAlignment="1">
      <alignment horizontal="center" vertical="center" wrapText="1"/>
    </xf>
    <xf numFmtId="166" fontId="7" fillId="16" borderId="5" xfId="1" applyNumberFormat="1" applyFont="1" applyFill="1" applyBorder="1" applyAlignment="1">
      <alignment horizontal="center" vertical="center" wrapText="1"/>
    </xf>
    <xf numFmtId="0" fontId="4" fillId="15" borderId="6" xfId="2" applyNumberFormat="1" applyFont="1" applyFill="1" applyBorder="1" applyAlignment="1">
      <alignment horizontal="centerContinuous" vertical="center"/>
    </xf>
    <xf numFmtId="0" fontId="4" fillId="15" borderId="7" xfId="2" applyNumberFormat="1" applyFont="1" applyFill="1" applyBorder="1" applyAlignment="1">
      <alignment horizontal="centerContinuous" vertical="center"/>
    </xf>
    <xf numFmtId="0" fontId="2" fillId="15" borderId="6" xfId="0" applyFont="1" applyFill="1" applyBorder="1" applyAlignment="1">
      <alignment vertical="center"/>
    </xf>
    <xf numFmtId="167" fontId="3" fillId="15" borderId="0" xfId="1" applyNumberFormat="1" applyFont="1" applyFill="1" applyBorder="1" applyAlignment="1">
      <alignment vertical="center"/>
    </xf>
    <xf numFmtId="0" fontId="3" fillId="15" borderId="0" xfId="0" applyFont="1" applyFill="1" applyBorder="1" applyAlignment="1">
      <alignment vertical="center"/>
    </xf>
    <xf numFmtId="0" fontId="8" fillId="15" borderId="0" xfId="0" applyFont="1" applyFill="1" applyBorder="1" applyAlignment="1">
      <alignment horizontal="left" vertical="center"/>
    </xf>
    <xf numFmtId="0" fontId="4" fillId="15" borderId="7" xfId="0" applyFont="1" applyFill="1" applyBorder="1" applyAlignment="1">
      <alignment vertical="center" wrapText="1"/>
    </xf>
    <xf numFmtId="0" fontId="9" fillId="15" borderId="6" xfId="0" applyFont="1" applyFill="1" applyBorder="1" applyAlignment="1">
      <alignment vertical="center"/>
    </xf>
    <xf numFmtId="0" fontId="10" fillId="15" borderId="0" xfId="0" applyFont="1" applyFill="1" applyBorder="1" applyAlignment="1">
      <alignment horizontal="left" vertical="center" wrapText="1"/>
    </xf>
    <xf numFmtId="4" fontId="9" fillId="15" borderId="0" xfId="1" applyNumberFormat="1" applyFont="1" applyFill="1" applyBorder="1" applyAlignment="1">
      <alignment horizontal="right" vertical="center"/>
    </xf>
    <xf numFmtId="0" fontId="11" fillId="15" borderId="0" xfId="0" applyFont="1" applyFill="1" applyBorder="1" applyAlignment="1">
      <alignment horizontal="left" vertical="center" wrapText="1"/>
    </xf>
    <xf numFmtId="4" fontId="2" fillId="15" borderId="0" xfId="1" applyNumberFormat="1" applyFont="1" applyFill="1" applyBorder="1" applyAlignment="1" applyProtection="1">
      <alignment horizontal="right" vertical="center"/>
      <protection locked="0"/>
    </xf>
    <xf numFmtId="4" fontId="2" fillId="15" borderId="0" xfId="1" applyNumberFormat="1" applyFont="1" applyFill="1" applyBorder="1" applyAlignment="1">
      <alignment horizontal="right" vertical="center"/>
    </xf>
    <xf numFmtId="0" fontId="12" fillId="15" borderId="0" xfId="0" applyFont="1" applyFill="1" applyBorder="1" applyAlignment="1">
      <alignment horizontal="left" vertical="center" wrapText="1"/>
    </xf>
    <xf numFmtId="0" fontId="11" fillId="15" borderId="0" xfId="0" applyFont="1" applyFill="1" applyBorder="1" applyAlignment="1">
      <alignment vertical="center"/>
    </xf>
    <xf numFmtId="0" fontId="9" fillId="15" borderId="0" xfId="0" applyFont="1" applyFill="1" applyBorder="1" applyAlignment="1">
      <alignment horizontal="left" vertical="center" wrapText="1"/>
    </xf>
    <xf numFmtId="0" fontId="5" fillId="15" borderId="8" xfId="0" applyFont="1" applyFill="1" applyBorder="1" applyAlignment="1">
      <alignment horizontal="left" vertical="center"/>
    </xf>
    <xf numFmtId="4" fontId="9" fillId="15" borderId="8" xfId="1" applyNumberFormat="1" applyFont="1" applyFill="1" applyBorder="1" applyAlignment="1">
      <alignment horizontal="right" vertical="center"/>
    </xf>
    <xf numFmtId="0" fontId="13" fillId="15" borderId="0" xfId="0" applyFont="1" applyFill="1" applyAlignment="1">
      <alignment horizontal="center" vertical="center"/>
    </xf>
    <xf numFmtId="0" fontId="9" fillId="15" borderId="9" xfId="0" applyFont="1" applyFill="1" applyBorder="1" applyAlignment="1">
      <alignment vertical="center"/>
    </xf>
    <xf numFmtId="0" fontId="5" fillId="15" borderId="2" xfId="0" applyFont="1" applyFill="1" applyBorder="1" applyAlignment="1">
      <alignment horizontal="left" vertical="center"/>
    </xf>
    <xf numFmtId="4" fontId="9" fillId="15" borderId="2" xfId="1" applyNumberFormat="1" applyFont="1" applyFill="1" applyBorder="1" applyAlignment="1">
      <alignment horizontal="right" vertical="center"/>
    </xf>
    <xf numFmtId="0" fontId="4" fillId="15" borderId="10" xfId="0" applyFont="1" applyFill="1" applyBorder="1" applyAlignment="1">
      <alignment vertical="center" wrapText="1"/>
    </xf>
    <xf numFmtId="0" fontId="2" fillId="15" borderId="4" xfId="0" applyFont="1" applyFill="1" applyBorder="1" applyAlignment="1">
      <alignment vertical="center"/>
    </xf>
    <xf numFmtId="0" fontId="4" fillId="15" borderId="4" xfId="0" applyFont="1" applyFill="1" applyBorder="1" applyAlignment="1">
      <alignment vertical="center" wrapText="1"/>
    </xf>
    <xf numFmtId="0" fontId="3" fillId="15" borderId="0" xfId="0" applyFont="1" applyFill="1" applyAlignment="1">
      <alignment vertical="center" wrapText="1"/>
    </xf>
    <xf numFmtId="165" fontId="3" fillId="15" borderId="0" xfId="1" applyNumberFormat="1" applyFont="1" applyFill="1" applyAlignment="1">
      <alignment horizontal="center" vertical="center"/>
    </xf>
    <xf numFmtId="0" fontId="4" fillId="15" borderId="0" xfId="0" applyFont="1" applyFill="1" applyBorder="1" applyAlignment="1">
      <alignment vertical="center" wrapText="1"/>
    </xf>
    <xf numFmtId="0" fontId="3" fillId="15" borderId="0" xfId="0" applyFont="1" applyFill="1" applyBorder="1" applyAlignment="1">
      <alignment horizontal="left" vertical="center"/>
    </xf>
    <xf numFmtId="3" fontId="3" fillId="15" borderId="0" xfId="0" applyNumberFormat="1" applyFont="1" applyFill="1" applyBorder="1" applyAlignment="1">
      <alignment vertical="center"/>
    </xf>
    <xf numFmtId="165" fontId="3" fillId="15" borderId="0" xfId="1" applyFont="1" applyFill="1" applyBorder="1" applyAlignment="1">
      <alignment vertical="center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0" fontId="3" fillId="15" borderId="0" xfId="0" applyFont="1" applyFill="1" applyBorder="1" applyAlignment="1" applyProtection="1">
      <alignment horizontal="center" vertical="center"/>
      <protection locked="0"/>
    </xf>
    <xf numFmtId="0" fontId="2" fillId="15" borderId="11" xfId="0" applyFont="1" applyFill="1" applyBorder="1" applyAlignment="1" applyProtection="1">
      <alignment horizontal="center" vertical="center"/>
      <protection locked="0"/>
    </xf>
    <xf numFmtId="0" fontId="3" fillId="15" borderId="0" xfId="0" applyFont="1" applyFill="1" applyBorder="1" applyAlignment="1">
      <alignment horizontal="right" vertical="center"/>
    </xf>
    <xf numFmtId="0" fontId="3" fillId="15" borderId="0" xfId="0" applyFont="1" applyFill="1" applyBorder="1" applyAlignment="1" applyProtection="1">
      <alignment horizontal="center" vertical="center" wrapText="1"/>
      <protection locked="0"/>
    </xf>
  </cellXfs>
  <cellStyles count="83">
    <cellStyle name="=C:\WINNT\SYSTEM32\COMMAND.COM" xfId="2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" xfId="1" builtinId="3"/>
    <cellStyle name="Millares 2" xfId="28"/>
    <cellStyle name="Millares 2 2" xfId="29"/>
    <cellStyle name="Millares 3" xfId="30"/>
    <cellStyle name="Millares 4" xfId="31"/>
    <cellStyle name="Millares 5" xfId="32"/>
    <cellStyle name="Millares 6" xfId="33"/>
    <cellStyle name="Millares 7" xfId="34"/>
    <cellStyle name="Millares 8" xfId="35"/>
    <cellStyle name="Moneda 2" xfId="36"/>
    <cellStyle name="Moneda 2 2" xfId="37"/>
    <cellStyle name="Moneda 8" xfId="38"/>
    <cellStyle name="Normal" xfId="0" builtinId="0"/>
    <cellStyle name="Normal 10" xfId="39"/>
    <cellStyle name="Normal 11" xfId="40"/>
    <cellStyle name="Normal 12" xfId="41"/>
    <cellStyle name="Normal 13" xfId="42"/>
    <cellStyle name="Normal 14" xfId="43"/>
    <cellStyle name="Normal 15" xfId="44"/>
    <cellStyle name="Normal 2" xfId="3"/>
    <cellStyle name="Normal 2 2" xfId="45"/>
    <cellStyle name="Normal 2 2 2" xfId="46"/>
    <cellStyle name="Normal 2 3" xfId="47"/>
    <cellStyle name="Normal 2 4" xfId="48"/>
    <cellStyle name="Normal 2 5" xfId="49"/>
    <cellStyle name="Normal 2 5 2" xfId="50"/>
    <cellStyle name="Normal 2 6" xfId="51"/>
    <cellStyle name="Normal 2 7" xfId="52"/>
    <cellStyle name="Normal 2 8" xfId="53"/>
    <cellStyle name="Normal 3" xfId="54"/>
    <cellStyle name="Normal 3 2" xfId="55"/>
    <cellStyle name="Normal 4" xfId="56"/>
    <cellStyle name="Normal 5" xfId="57"/>
    <cellStyle name="Normal 6" xfId="58"/>
    <cellStyle name="Normal 7" xfId="59"/>
    <cellStyle name="Normal 8" xfId="60"/>
    <cellStyle name="Normal 9" xfId="61"/>
    <cellStyle name="Normal 9 2" xfId="62"/>
    <cellStyle name="Notas 10" xfId="63"/>
    <cellStyle name="Notas 11" xfId="64"/>
    <cellStyle name="Notas 11 2" xfId="65"/>
    <cellStyle name="Notas 11 3" xfId="66"/>
    <cellStyle name="Notas 12" xfId="67"/>
    <cellStyle name="Notas 13" xfId="68"/>
    <cellStyle name="Notas 14" xfId="69"/>
    <cellStyle name="Notas 15" xfId="70"/>
    <cellStyle name="Notas 2" xfId="71"/>
    <cellStyle name="Notas 3" xfId="72"/>
    <cellStyle name="Notas 4" xfId="73"/>
    <cellStyle name="Notas 5" xfId="74"/>
    <cellStyle name="Notas 6" xfId="75"/>
    <cellStyle name="Notas 7" xfId="76"/>
    <cellStyle name="Notas 8" xfId="77"/>
    <cellStyle name="Notas 9" xfId="78"/>
    <cellStyle name="Porcentaje 2" xfId="79"/>
    <cellStyle name="Porcentaje 3" xfId="80"/>
    <cellStyle name="Porcentaje 4" xfId="81"/>
    <cellStyle name="Porcentaje 5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>
        <row r="51">
          <cell r="I51">
            <v>8858782.6100000031</v>
          </cell>
          <cell r="J51">
            <v>-148260.99999999627</v>
          </cell>
        </row>
        <row r="52">
          <cell r="I52">
            <v>16272917.6</v>
          </cell>
          <cell r="J52">
            <v>16825959.199999999</v>
          </cell>
        </row>
        <row r="62">
          <cell r="I62">
            <v>24302233.75</v>
          </cell>
          <cell r="J62">
            <v>15552454.550000003</v>
          </cell>
        </row>
      </sheetData>
      <sheetData sheetId="1">
        <row r="5">
          <cell r="C5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54"/>
  <sheetViews>
    <sheetView tabSelected="1" topLeftCell="B1" workbookViewId="0">
      <selection activeCell="F57" sqref="F57"/>
    </sheetView>
  </sheetViews>
  <sheetFormatPr baseColWidth="10" defaultRowHeight="12"/>
  <cols>
    <col min="1" max="1" width="3.7109375" style="6" customWidth="1"/>
    <col min="2" max="2" width="11.7109375" style="44" customWidth="1"/>
    <col min="3" max="3" width="57.42578125" style="44" customWidth="1"/>
    <col min="4" max="6" width="18.7109375" style="45" customWidth="1"/>
    <col min="7" max="7" width="19.5703125" style="45" customWidth="1"/>
    <col min="8" max="8" width="16.140625" style="45" customWidth="1"/>
    <col min="9" max="9" width="3.28515625" style="6" customWidth="1"/>
    <col min="10" max="16384" width="11.42578125" style="4"/>
  </cols>
  <sheetData>
    <row r="1" spans="1:9" ht="6" customHeight="1">
      <c r="A1" s="1"/>
      <c r="B1" s="1"/>
      <c r="C1" s="1"/>
      <c r="D1" s="2"/>
      <c r="E1" s="2"/>
      <c r="F1" s="3"/>
      <c r="G1" s="3"/>
      <c r="H1" s="3"/>
      <c r="I1" s="3"/>
    </row>
    <row r="2" spans="1:9" s="5" customFormat="1" ht="6" customHeight="1"/>
    <row r="3" spans="1:9" ht="14.1" customHeight="1">
      <c r="B3" s="7"/>
      <c r="C3" s="8" t="s">
        <v>0</v>
      </c>
      <c r="D3" s="8"/>
      <c r="E3" s="8"/>
      <c r="F3" s="8"/>
      <c r="G3" s="8"/>
      <c r="H3" s="7"/>
      <c r="I3" s="7"/>
    </row>
    <row r="4" spans="1:9" ht="14.1" customHeight="1">
      <c r="B4" s="7"/>
      <c r="C4" s="9" t="s">
        <v>1</v>
      </c>
      <c r="D4" s="9"/>
      <c r="E4" s="9"/>
      <c r="F4" s="9"/>
      <c r="G4" s="9"/>
      <c r="H4" s="7"/>
      <c r="I4" s="7"/>
    </row>
    <row r="5" spans="1:9" ht="14.1" customHeight="1">
      <c r="B5" s="7"/>
      <c r="C5" s="8" t="s">
        <v>2</v>
      </c>
      <c r="D5" s="8"/>
      <c r="E5" s="8"/>
      <c r="F5" s="8"/>
      <c r="G5" s="8"/>
      <c r="H5" s="7"/>
      <c r="I5" s="7"/>
    </row>
    <row r="6" spans="1:9" s="5" customFormat="1" ht="3" customHeight="1">
      <c r="A6" s="10"/>
      <c r="B6" s="11"/>
      <c r="C6" s="12"/>
      <c r="D6" s="12"/>
      <c r="E6" s="12"/>
      <c r="F6" s="12"/>
      <c r="G6" s="12"/>
      <c r="H6" s="12"/>
      <c r="I6" s="12"/>
    </row>
    <row r="7" spans="1:9" ht="20.100000000000001" customHeight="1">
      <c r="A7" s="10"/>
      <c r="B7" s="11" t="s">
        <v>3</v>
      </c>
      <c r="C7" s="13" t="str">
        <f>+[1]EA!C5</f>
        <v>CONSEJO DE CIENCIA Y TECNOLOGÍA DEL ESTADO DE DURANGO</v>
      </c>
      <c r="D7" s="13"/>
      <c r="E7" s="13"/>
      <c r="F7" s="13"/>
      <c r="G7" s="13"/>
      <c r="H7" s="14"/>
      <c r="I7" s="14"/>
    </row>
    <row r="8" spans="1:9" ht="3" customHeight="1">
      <c r="A8" s="10"/>
      <c r="B8" s="10"/>
      <c r="C8" s="10" t="s">
        <v>4</v>
      </c>
      <c r="D8" s="10"/>
      <c r="E8" s="10"/>
      <c r="F8" s="10"/>
      <c r="G8" s="10"/>
      <c r="H8" s="10"/>
      <c r="I8" s="10"/>
    </row>
    <row r="9" spans="1:9" s="5" customFormat="1" ht="3" customHeight="1">
      <c r="A9" s="10"/>
      <c r="B9" s="10"/>
      <c r="C9" s="10"/>
      <c r="D9" s="10"/>
      <c r="E9" s="10"/>
      <c r="F9" s="10"/>
      <c r="G9" s="10"/>
      <c r="H9" s="10"/>
      <c r="I9" s="10"/>
    </row>
    <row r="10" spans="1:9" s="5" customFormat="1" ht="48">
      <c r="A10" s="15"/>
      <c r="B10" s="16" t="s">
        <v>5</v>
      </c>
      <c r="C10" s="16"/>
      <c r="D10" s="17" t="s">
        <v>6</v>
      </c>
      <c r="E10" s="17" t="s">
        <v>7</v>
      </c>
      <c r="F10" s="17" t="s">
        <v>8</v>
      </c>
      <c r="G10" s="17" t="s">
        <v>9</v>
      </c>
      <c r="H10" s="17" t="s">
        <v>10</v>
      </c>
      <c r="I10" s="18"/>
    </row>
    <row r="11" spans="1:9" s="5" customFormat="1" ht="8.25" customHeight="1">
      <c r="A11" s="19"/>
      <c r="B11" s="10"/>
      <c r="C11" s="10"/>
      <c r="D11" s="10"/>
      <c r="E11" s="10"/>
      <c r="F11" s="10"/>
      <c r="G11" s="10"/>
      <c r="H11" s="10"/>
      <c r="I11" s="20"/>
    </row>
    <row r="12" spans="1:9" s="5" customFormat="1" ht="3" customHeight="1">
      <c r="A12" s="21"/>
      <c r="D12" s="7"/>
      <c r="E12" s="22"/>
      <c r="F12" s="23"/>
      <c r="H12" s="24"/>
      <c r="I12" s="25"/>
    </row>
    <row r="13" spans="1:9" ht="12.75" customHeight="1">
      <c r="A13" s="26"/>
      <c r="B13" s="27" t="s">
        <v>11</v>
      </c>
      <c r="C13" s="27"/>
      <c r="D13" s="28">
        <f>SUM(D14:D16)</f>
        <v>0</v>
      </c>
      <c r="E13" s="28">
        <f t="shared" ref="E13:G13" si="0">SUM(E14:E16)</f>
        <v>0</v>
      </c>
      <c r="F13" s="28">
        <f t="shared" si="0"/>
        <v>0</v>
      </c>
      <c r="G13" s="28">
        <f t="shared" si="0"/>
        <v>0</v>
      </c>
      <c r="H13" s="28">
        <f>SUM(D13:G13)</f>
        <v>0</v>
      </c>
      <c r="I13" s="25"/>
    </row>
    <row r="14" spans="1:9" ht="12.75">
      <c r="A14" s="21"/>
      <c r="B14" s="29" t="s">
        <v>12</v>
      </c>
      <c r="C14" s="29"/>
      <c r="D14" s="30">
        <v>0</v>
      </c>
      <c r="E14" s="30">
        <v>0</v>
      </c>
      <c r="F14" s="30">
        <v>0</v>
      </c>
      <c r="G14" s="30">
        <v>0</v>
      </c>
      <c r="H14" s="31">
        <f t="shared" ref="H14:H23" si="1">SUM(D14:G14)</f>
        <v>0</v>
      </c>
      <c r="I14" s="25"/>
    </row>
    <row r="15" spans="1:9" ht="12.75">
      <c r="A15" s="21"/>
      <c r="B15" s="29" t="s">
        <v>13</v>
      </c>
      <c r="C15" s="29"/>
      <c r="D15" s="30">
        <v>0</v>
      </c>
      <c r="E15" s="30">
        <v>0</v>
      </c>
      <c r="F15" s="30">
        <v>0</v>
      </c>
      <c r="G15" s="30">
        <v>0</v>
      </c>
      <c r="H15" s="31">
        <f t="shared" si="1"/>
        <v>0</v>
      </c>
      <c r="I15" s="25"/>
    </row>
    <row r="16" spans="1:9" ht="12.75">
      <c r="A16" s="21"/>
      <c r="B16" s="29" t="s">
        <v>14</v>
      </c>
      <c r="C16" s="29"/>
      <c r="D16" s="30">
        <v>0</v>
      </c>
      <c r="E16" s="30">
        <v>0</v>
      </c>
      <c r="F16" s="30">
        <v>0</v>
      </c>
      <c r="G16" s="30">
        <v>0</v>
      </c>
      <c r="H16" s="31">
        <f t="shared" si="1"/>
        <v>0</v>
      </c>
      <c r="I16" s="25"/>
    </row>
    <row r="17" spans="1:11" ht="9.9499999999999993" customHeight="1">
      <c r="A17" s="26"/>
      <c r="B17" s="32"/>
      <c r="C17" s="33"/>
      <c r="D17" s="31"/>
      <c r="E17" s="31"/>
      <c r="F17" s="31"/>
      <c r="G17" s="31"/>
      <c r="H17" s="31"/>
      <c r="I17" s="25"/>
    </row>
    <row r="18" spans="1:11" ht="12.75" customHeight="1">
      <c r="A18" s="26"/>
      <c r="B18" s="27" t="s">
        <v>15</v>
      </c>
      <c r="C18" s="27"/>
      <c r="D18" s="28">
        <f>SUM(D19:D23)</f>
        <v>0</v>
      </c>
      <c r="E18" s="28">
        <f t="shared" ref="E18:G18" si="2">SUM(E19:E23)</f>
        <v>15700715.549999999</v>
      </c>
      <c r="F18" s="28">
        <f t="shared" si="2"/>
        <v>-148260.99999999627</v>
      </c>
      <c r="G18" s="28">
        <f t="shared" si="2"/>
        <v>0</v>
      </c>
      <c r="H18" s="28">
        <f t="shared" si="1"/>
        <v>15552454.550000003</v>
      </c>
      <c r="I18" s="25"/>
    </row>
    <row r="19" spans="1:11" ht="12.75">
      <c r="A19" s="21"/>
      <c r="B19" s="29" t="s">
        <v>16</v>
      </c>
      <c r="C19" s="29"/>
      <c r="D19" s="30">
        <v>0</v>
      </c>
      <c r="E19" s="30">
        <v>0</v>
      </c>
      <c r="F19" s="30">
        <f>+[1]ESF!J51</f>
        <v>-148260.99999999627</v>
      </c>
      <c r="G19" s="30">
        <v>0</v>
      </c>
      <c r="H19" s="31">
        <f t="shared" si="1"/>
        <v>-148260.99999999627</v>
      </c>
      <c r="I19" s="25"/>
    </row>
    <row r="20" spans="1:11" ht="12.75">
      <c r="A20" s="21"/>
      <c r="B20" s="29" t="s">
        <v>17</v>
      </c>
      <c r="C20" s="29"/>
      <c r="D20" s="30">
        <v>0</v>
      </c>
      <c r="E20" s="30">
        <f>+[1]ESF!J52</f>
        <v>16825959.199999999</v>
      </c>
      <c r="F20" s="30">
        <v>0</v>
      </c>
      <c r="G20" s="30">
        <v>0</v>
      </c>
      <c r="H20" s="31">
        <f t="shared" si="1"/>
        <v>16825959.199999999</v>
      </c>
      <c r="I20" s="25"/>
    </row>
    <row r="21" spans="1:11" ht="12.75">
      <c r="A21" s="21"/>
      <c r="B21" s="29" t="s">
        <v>18</v>
      </c>
      <c r="C21" s="29"/>
      <c r="D21" s="30">
        <v>0</v>
      </c>
      <c r="E21" s="30">
        <v>0</v>
      </c>
      <c r="F21" s="30">
        <v>0</v>
      </c>
      <c r="G21" s="30">
        <v>0</v>
      </c>
      <c r="H21" s="31">
        <f t="shared" si="1"/>
        <v>0</v>
      </c>
      <c r="I21" s="25"/>
    </row>
    <row r="22" spans="1:11" ht="12.75">
      <c r="A22" s="21"/>
      <c r="B22" s="29" t="s">
        <v>19</v>
      </c>
      <c r="C22" s="29"/>
      <c r="D22" s="30">
        <v>0</v>
      </c>
      <c r="E22" s="30">
        <v>-1125243.6499999999</v>
      </c>
      <c r="F22" s="30">
        <v>0</v>
      </c>
      <c r="G22" s="30">
        <v>0</v>
      </c>
      <c r="H22" s="31">
        <f t="shared" si="1"/>
        <v>-1125243.6499999999</v>
      </c>
      <c r="I22" s="25"/>
    </row>
    <row r="23" spans="1:11" ht="12.75">
      <c r="A23" s="21"/>
      <c r="B23" s="29" t="s">
        <v>20</v>
      </c>
      <c r="C23" s="29"/>
      <c r="D23" s="30">
        <v>0</v>
      </c>
      <c r="E23" s="30">
        <v>0</v>
      </c>
      <c r="F23" s="30">
        <v>0</v>
      </c>
      <c r="G23" s="30">
        <v>0</v>
      </c>
      <c r="H23" s="31">
        <f t="shared" si="1"/>
        <v>0</v>
      </c>
      <c r="I23" s="25"/>
    </row>
    <row r="24" spans="1:11" ht="12.75">
      <c r="A24" s="26"/>
      <c r="B24" s="34"/>
      <c r="C24" s="7"/>
      <c r="D24" s="31"/>
      <c r="E24" s="31"/>
      <c r="F24" s="31"/>
      <c r="G24" s="31"/>
      <c r="H24" s="31"/>
      <c r="I24" s="25"/>
    </row>
    <row r="25" spans="1:11" ht="27" customHeight="1">
      <c r="A25" s="26"/>
      <c r="B25" s="27" t="s">
        <v>21</v>
      </c>
      <c r="C25" s="27"/>
      <c r="D25" s="28">
        <f>SUM(D26:D27)</f>
        <v>0</v>
      </c>
      <c r="E25" s="28">
        <f t="shared" ref="E25:G25" si="3">SUM(E26:E27)</f>
        <v>0</v>
      </c>
      <c r="F25" s="28">
        <f t="shared" si="3"/>
        <v>0</v>
      </c>
      <c r="G25" s="28">
        <f t="shared" si="3"/>
        <v>0</v>
      </c>
      <c r="H25" s="28">
        <f t="shared" ref="H25:H27" si="4">SUM(D25:G25)</f>
        <v>0</v>
      </c>
      <c r="I25" s="25"/>
    </row>
    <row r="26" spans="1:11" ht="12.75">
      <c r="A26" s="21"/>
      <c r="B26" s="29" t="s">
        <v>22</v>
      </c>
      <c r="C26" s="29"/>
      <c r="D26" s="30">
        <v>0</v>
      </c>
      <c r="E26" s="30">
        <v>0</v>
      </c>
      <c r="F26" s="30">
        <v>0</v>
      </c>
      <c r="G26" s="30">
        <v>0</v>
      </c>
      <c r="H26" s="31">
        <f t="shared" si="4"/>
        <v>0</v>
      </c>
      <c r="I26" s="25"/>
    </row>
    <row r="27" spans="1:11" ht="12.75">
      <c r="A27" s="21"/>
      <c r="B27" s="29" t="s">
        <v>23</v>
      </c>
      <c r="C27" s="29"/>
      <c r="D27" s="30">
        <v>0</v>
      </c>
      <c r="E27" s="30">
        <v>0</v>
      </c>
      <c r="F27" s="30">
        <v>0</v>
      </c>
      <c r="G27" s="30">
        <v>0</v>
      </c>
      <c r="H27" s="31">
        <f t="shared" si="4"/>
        <v>0</v>
      </c>
      <c r="I27" s="25"/>
    </row>
    <row r="28" spans="1:11" ht="8.25" customHeight="1">
      <c r="A28" s="26"/>
      <c r="B28" s="34"/>
      <c r="C28" s="7"/>
      <c r="D28" s="31"/>
      <c r="E28" s="31"/>
      <c r="F28" s="31"/>
      <c r="G28" s="31"/>
      <c r="H28" s="31"/>
      <c r="I28" s="25"/>
    </row>
    <row r="29" spans="1:11" ht="16.5" customHeight="1" thickBot="1">
      <c r="A29" s="26"/>
      <c r="B29" s="35" t="s">
        <v>24</v>
      </c>
      <c r="C29" s="35"/>
      <c r="D29" s="36">
        <f>+D13+D18+D25</f>
        <v>0</v>
      </c>
      <c r="E29" s="36">
        <f t="shared" ref="E29:G29" si="5">+E13+E18+E25</f>
        <v>15700715.549999999</v>
      </c>
      <c r="F29" s="36">
        <f t="shared" si="5"/>
        <v>-148260.99999999627</v>
      </c>
      <c r="G29" s="36">
        <f t="shared" si="5"/>
        <v>0</v>
      </c>
      <c r="H29" s="36">
        <f>SUM(D29:G29)</f>
        <v>15552454.550000003</v>
      </c>
      <c r="I29" s="25"/>
      <c r="K29" s="37" t="str">
        <f>IF(H29=[1]ESF!J62," ","ERROR")</f>
        <v xml:space="preserve"> </v>
      </c>
    </row>
    <row r="30" spans="1:11" ht="12.75">
      <c r="A30" s="21"/>
      <c r="B30" s="7"/>
      <c r="C30" s="23"/>
      <c r="D30" s="31"/>
      <c r="E30" s="31"/>
      <c r="F30" s="31"/>
      <c r="G30" s="31"/>
      <c r="H30" s="31"/>
      <c r="I30" s="25"/>
    </row>
    <row r="31" spans="1:11" ht="24.75" customHeight="1">
      <c r="A31" s="26"/>
      <c r="B31" s="27" t="s">
        <v>25</v>
      </c>
      <c r="C31" s="27"/>
      <c r="D31" s="28">
        <f>SUM(D32:D34)</f>
        <v>0</v>
      </c>
      <c r="E31" s="28">
        <f t="shared" ref="E31:G31" si="6">SUM(E32:E34)</f>
        <v>0</v>
      </c>
      <c r="F31" s="28">
        <f t="shared" si="6"/>
        <v>0</v>
      </c>
      <c r="G31" s="28">
        <f t="shared" si="6"/>
        <v>0</v>
      </c>
      <c r="H31" s="28">
        <f>SUM(D31:G31)</f>
        <v>0</v>
      </c>
      <c r="I31" s="25"/>
    </row>
    <row r="32" spans="1:11" ht="12.75" customHeight="1">
      <c r="A32" s="21"/>
      <c r="B32" s="29" t="s">
        <v>12</v>
      </c>
      <c r="C32" s="29"/>
      <c r="D32" s="30">
        <v>0</v>
      </c>
      <c r="E32" s="30">
        <v>0</v>
      </c>
      <c r="F32" s="30">
        <v>0</v>
      </c>
      <c r="G32" s="30">
        <v>0</v>
      </c>
      <c r="H32" s="31">
        <f t="shared" ref="H32:H34" si="7">SUM(D32:G32)</f>
        <v>0</v>
      </c>
      <c r="I32" s="25"/>
    </row>
    <row r="33" spans="1:11" ht="12.75" customHeight="1">
      <c r="A33" s="21"/>
      <c r="B33" s="29" t="s">
        <v>13</v>
      </c>
      <c r="C33" s="29"/>
      <c r="D33" s="30">
        <v>0</v>
      </c>
      <c r="E33" s="30">
        <v>0</v>
      </c>
      <c r="F33" s="30">
        <v>0</v>
      </c>
      <c r="G33" s="30">
        <v>0</v>
      </c>
      <c r="H33" s="31">
        <f t="shared" si="7"/>
        <v>0</v>
      </c>
      <c r="I33" s="25"/>
    </row>
    <row r="34" spans="1:11" ht="12.75" customHeight="1">
      <c r="A34" s="21"/>
      <c r="B34" s="29" t="s">
        <v>14</v>
      </c>
      <c r="C34" s="29"/>
      <c r="D34" s="30">
        <v>0</v>
      </c>
      <c r="E34" s="30">
        <v>0</v>
      </c>
      <c r="F34" s="30">
        <v>0</v>
      </c>
      <c r="G34" s="30">
        <v>0</v>
      </c>
      <c r="H34" s="31">
        <f t="shared" si="7"/>
        <v>0</v>
      </c>
      <c r="I34" s="25"/>
    </row>
    <row r="35" spans="1:11" ht="9.9499999999999993" customHeight="1">
      <c r="A35" s="26"/>
      <c r="B35" s="32"/>
      <c r="C35" s="33"/>
      <c r="D35" s="31"/>
      <c r="E35" s="31"/>
      <c r="F35" s="31"/>
      <c r="G35" s="31"/>
      <c r="H35" s="31"/>
      <c r="I35" s="25"/>
    </row>
    <row r="36" spans="1:11" ht="26.25" customHeight="1">
      <c r="A36" s="26" t="s">
        <v>4</v>
      </c>
      <c r="B36" s="27" t="s">
        <v>26</v>
      </c>
      <c r="C36" s="27"/>
      <c r="D36" s="28">
        <f>SUM(D37:D41)</f>
        <v>0</v>
      </c>
      <c r="E36" s="28">
        <f t="shared" ref="E36:G36" si="8">SUM(E37:E41)</f>
        <v>-257264.40999999963</v>
      </c>
      <c r="F36" s="28">
        <f t="shared" si="8"/>
        <v>9007043.6099999994</v>
      </c>
      <c r="G36" s="28">
        <f t="shared" si="8"/>
        <v>0</v>
      </c>
      <c r="H36" s="28">
        <f t="shared" ref="H36:H41" si="9">SUM(D36:G36)</f>
        <v>8749779.1999999993</v>
      </c>
      <c r="I36" s="25"/>
    </row>
    <row r="37" spans="1:11" ht="12.75" customHeight="1">
      <c r="A37" s="21"/>
      <c r="B37" s="29" t="s">
        <v>16</v>
      </c>
      <c r="C37" s="29"/>
      <c r="D37" s="30">
        <v>0</v>
      </c>
      <c r="E37" s="30">
        <v>0</v>
      </c>
      <c r="F37" s="30">
        <f>+[1]ESF!I51</f>
        <v>8858782.6100000031</v>
      </c>
      <c r="G37" s="30">
        <v>0</v>
      </c>
      <c r="H37" s="31">
        <f t="shared" si="9"/>
        <v>8858782.6100000031</v>
      </c>
      <c r="I37" s="25"/>
    </row>
    <row r="38" spans="1:11" ht="12.75" customHeight="1">
      <c r="A38" s="21"/>
      <c r="B38" s="29" t="s">
        <v>17</v>
      </c>
      <c r="C38" s="29"/>
      <c r="D38" s="30">
        <v>0</v>
      </c>
      <c r="E38" s="30">
        <f>+[1]ESF!I52-[1]ESF!J52</f>
        <v>-553041.59999999963</v>
      </c>
      <c r="F38" s="30">
        <f>-F19</f>
        <v>148260.99999999627</v>
      </c>
      <c r="G38" s="30">
        <v>0</v>
      </c>
      <c r="H38" s="31">
        <f t="shared" si="9"/>
        <v>-404780.60000000335</v>
      </c>
      <c r="I38" s="25"/>
    </row>
    <row r="39" spans="1:11" ht="12.75">
      <c r="A39" s="21"/>
      <c r="B39" s="29" t="s">
        <v>18</v>
      </c>
      <c r="C39" s="29"/>
      <c r="D39" s="30">
        <v>0</v>
      </c>
      <c r="E39" s="30">
        <v>0</v>
      </c>
      <c r="F39" s="30">
        <v>0</v>
      </c>
      <c r="G39" s="30">
        <v>0</v>
      </c>
      <c r="H39" s="31">
        <f t="shared" si="9"/>
        <v>0</v>
      </c>
      <c r="I39" s="25"/>
    </row>
    <row r="40" spans="1:11" ht="12.75">
      <c r="A40" s="21"/>
      <c r="B40" s="29" t="s">
        <v>19</v>
      </c>
      <c r="C40" s="29"/>
      <c r="D40" s="30">
        <v>0</v>
      </c>
      <c r="E40" s="30">
        <v>295777.19</v>
      </c>
      <c r="F40" s="30">
        <v>0</v>
      </c>
      <c r="G40" s="30">
        <v>0</v>
      </c>
      <c r="H40" s="31">
        <f t="shared" si="9"/>
        <v>295777.19</v>
      </c>
      <c r="I40" s="25"/>
    </row>
    <row r="41" spans="1:11" ht="12.75">
      <c r="A41" s="21"/>
      <c r="B41" s="29" t="s">
        <v>20</v>
      </c>
      <c r="C41" s="29"/>
      <c r="D41" s="30">
        <v>0</v>
      </c>
      <c r="E41" s="30">
        <v>0</v>
      </c>
      <c r="F41" s="30">
        <v>0</v>
      </c>
      <c r="G41" s="30">
        <v>0</v>
      </c>
      <c r="H41" s="31">
        <f t="shared" si="9"/>
        <v>0</v>
      </c>
      <c r="I41" s="25"/>
    </row>
    <row r="42" spans="1:11" ht="12.75">
      <c r="A42" s="21"/>
      <c r="B42" s="34"/>
      <c r="C42" s="7"/>
      <c r="D42" s="31"/>
      <c r="E42" s="31"/>
      <c r="F42" s="31"/>
      <c r="G42" s="31"/>
      <c r="H42" s="31"/>
      <c r="I42" s="25"/>
    </row>
    <row r="43" spans="1:11" ht="26.25" customHeight="1">
      <c r="A43" s="21"/>
      <c r="B43" s="27" t="s">
        <v>27</v>
      </c>
      <c r="C43" s="27"/>
      <c r="D43" s="28">
        <f>SUM(D44:D45)</f>
        <v>0</v>
      </c>
      <c r="E43" s="28">
        <f t="shared" ref="E43:G43" si="10">SUM(E44:E45)</f>
        <v>0</v>
      </c>
      <c r="F43" s="28">
        <f t="shared" si="10"/>
        <v>0</v>
      </c>
      <c r="G43" s="28">
        <f t="shared" si="10"/>
        <v>0</v>
      </c>
      <c r="H43" s="28">
        <f t="shared" ref="H43:H45" si="11">SUM(D43:G43)</f>
        <v>0</v>
      </c>
      <c r="I43" s="25"/>
    </row>
    <row r="44" spans="1:11" ht="12.75" customHeight="1">
      <c r="A44" s="21"/>
      <c r="B44" s="29" t="s">
        <v>22</v>
      </c>
      <c r="C44" s="29"/>
      <c r="D44" s="30">
        <v>0</v>
      </c>
      <c r="E44" s="30">
        <v>0</v>
      </c>
      <c r="F44" s="30">
        <v>0</v>
      </c>
      <c r="G44" s="30">
        <v>0</v>
      </c>
      <c r="H44" s="31">
        <f t="shared" si="11"/>
        <v>0</v>
      </c>
      <c r="I44" s="25"/>
    </row>
    <row r="45" spans="1:11" ht="12.75" customHeight="1">
      <c r="A45" s="21"/>
      <c r="B45" s="29" t="s">
        <v>23</v>
      </c>
      <c r="C45" s="29"/>
      <c r="D45" s="30">
        <v>0</v>
      </c>
      <c r="E45" s="30">
        <v>0</v>
      </c>
      <c r="F45" s="30">
        <v>0</v>
      </c>
      <c r="G45" s="30">
        <v>0</v>
      </c>
      <c r="H45" s="31">
        <f t="shared" si="11"/>
        <v>0</v>
      </c>
      <c r="I45" s="25"/>
    </row>
    <row r="46" spans="1:11" ht="9.9499999999999993" customHeight="1">
      <c r="A46" s="26"/>
      <c r="B46" s="34"/>
      <c r="C46" s="7"/>
      <c r="D46" s="31"/>
      <c r="E46" s="31"/>
      <c r="F46" s="31"/>
      <c r="G46" s="31"/>
      <c r="H46" s="31"/>
      <c r="I46" s="25"/>
    </row>
    <row r="47" spans="1:11" ht="18.75">
      <c r="A47" s="38"/>
      <c r="B47" s="39" t="s">
        <v>28</v>
      </c>
      <c r="C47" s="39"/>
      <c r="D47" s="40">
        <f>D29+D31+D36+D43</f>
        <v>0</v>
      </c>
      <c r="E47" s="40">
        <f t="shared" ref="E47:G47" si="12">E29+E31+E36+E43</f>
        <v>15443451.139999999</v>
      </c>
      <c r="F47" s="40">
        <f t="shared" si="12"/>
        <v>8858782.6100000031</v>
      </c>
      <c r="G47" s="40">
        <f t="shared" si="12"/>
        <v>0</v>
      </c>
      <c r="H47" s="40">
        <f>SUM(D47:G47)</f>
        <v>24302233.75</v>
      </c>
      <c r="I47" s="41"/>
      <c r="K47" s="37" t="str">
        <f>IF(H47=[1]ESF!I62," ","ERROR")</f>
        <v xml:space="preserve"> </v>
      </c>
    </row>
    <row r="48" spans="1:11" ht="6" customHeight="1">
      <c r="A48" s="42"/>
      <c r="B48" s="42"/>
      <c r="C48" s="42"/>
      <c r="D48" s="42"/>
      <c r="E48" s="42"/>
      <c r="F48" s="42"/>
      <c r="G48" s="42"/>
      <c r="H48" s="42"/>
      <c r="I48" s="43"/>
    </row>
    <row r="49" spans="1:10" ht="6" customHeight="1">
      <c r="D49" s="44"/>
      <c r="E49" s="44"/>
      <c r="I49" s="46"/>
    </row>
    <row r="50" spans="1:10" ht="15" customHeight="1">
      <c r="A50" s="5"/>
      <c r="B50" s="47" t="s">
        <v>29</v>
      </c>
      <c r="C50" s="47"/>
      <c r="D50" s="47"/>
      <c r="E50" s="47"/>
      <c r="F50" s="47"/>
      <c r="G50" s="47"/>
      <c r="H50" s="47"/>
      <c r="I50" s="47"/>
      <c r="J50" s="48">
        <f>+H47-[1]ESF!I62</f>
        <v>0</v>
      </c>
    </row>
    <row r="51" spans="1:10" ht="9.75" customHeight="1">
      <c r="A51" s="5"/>
      <c r="B51" s="23"/>
      <c r="C51" s="23"/>
      <c r="D51" s="49"/>
      <c r="E51" s="49"/>
      <c r="F51" s="5"/>
      <c r="G51" s="23"/>
      <c r="H51" s="23"/>
      <c r="I51" s="49"/>
      <c r="J51" s="49"/>
    </row>
    <row r="52" spans="1:10" ht="50.1" customHeight="1">
      <c r="A52" s="5"/>
      <c r="B52" s="23"/>
      <c r="C52" s="50"/>
      <c r="D52" s="50"/>
      <c r="E52" s="49"/>
      <c r="F52" s="5"/>
      <c r="G52" s="51"/>
      <c r="H52" s="51"/>
      <c r="I52" s="49"/>
      <c r="J52" s="49"/>
    </row>
    <row r="53" spans="1:10" ht="14.1" customHeight="1">
      <c r="A53" s="5"/>
      <c r="B53" s="11"/>
      <c r="C53" s="52" t="s">
        <v>30</v>
      </c>
      <c r="D53" s="52"/>
      <c r="E53" s="49"/>
      <c r="F53" s="52" t="s">
        <v>31</v>
      </c>
      <c r="G53" s="52"/>
      <c r="H53" s="52"/>
      <c r="I53" s="7"/>
      <c r="J53" s="49"/>
    </row>
    <row r="54" spans="1:10" ht="14.1" customHeight="1">
      <c r="A54" s="5"/>
      <c r="B54" s="53"/>
      <c r="C54" s="54" t="s">
        <v>32</v>
      </c>
      <c r="D54" s="54"/>
      <c r="E54" s="49"/>
      <c r="F54" s="54" t="s">
        <v>33</v>
      </c>
      <c r="G54" s="54"/>
      <c r="H54" s="54"/>
      <c r="I54" s="7"/>
      <c r="J54" s="49"/>
    </row>
  </sheetData>
  <sheetProtection formatCells="0" selectLockedCells="1"/>
  <mergeCells count="44">
    <mergeCell ref="C54:D54"/>
    <mergeCell ref="F54:H54"/>
    <mergeCell ref="B47:C47"/>
    <mergeCell ref="B50:I50"/>
    <mergeCell ref="C52:D52"/>
    <mergeCell ref="G52:H52"/>
    <mergeCell ref="C53:D53"/>
    <mergeCell ref="F53:H53"/>
    <mergeCell ref="B39:C39"/>
    <mergeCell ref="B40:C40"/>
    <mergeCell ref="B41:C41"/>
    <mergeCell ref="B43:C43"/>
    <mergeCell ref="B44:C44"/>
    <mergeCell ref="B45:C45"/>
    <mergeCell ref="B32:C32"/>
    <mergeCell ref="B33:C33"/>
    <mergeCell ref="B34:C34"/>
    <mergeCell ref="B36:C36"/>
    <mergeCell ref="B37:C37"/>
    <mergeCell ref="B38:C38"/>
    <mergeCell ref="B23:C23"/>
    <mergeCell ref="B25:C25"/>
    <mergeCell ref="B26:C26"/>
    <mergeCell ref="B27:C27"/>
    <mergeCell ref="B29:C29"/>
    <mergeCell ref="B31:C31"/>
    <mergeCell ref="B16:C16"/>
    <mergeCell ref="B18:C18"/>
    <mergeCell ref="B19:C19"/>
    <mergeCell ref="B20:C20"/>
    <mergeCell ref="B21:C21"/>
    <mergeCell ref="B22:C22"/>
    <mergeCell ref="C6:I6"/>
    <mergeCell ref="C7:G7"/>
    <mergeCell ref="B10:C10"/>
    <mergeCell ref="B13:C13"/>
    <mergeCell ref="B14:C14"/>
    <mergeCell ref="B15:C15"/>
    <mergeCell ref="D1:E1"/>
    <mergeCell ref="F1:G1"/>
    <mergeCell ref="H1:I1"/>
    <mergeCell ref="C3:G3"/>
    <mergeCell ref="C4:G4"/>
    <mergeCell ref="C5:G5"/>
  </mergeCells>
  <printOptions verticalCentered="1"/>
  <pageMargins left="1.2598425196850394" right="1.4173228346456694" top="0.94488188976377963" bottom="0.59055118110236227" header="0" footer="0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2019-10-10T18:45:03Z</dcterms:created>
  <dcterms:modified xsi:type="dcterms:W3CDTF">2019-10-10T18:46:07Z</dcterms:modified>
</cp:coreProperties>
</file>