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EAA" sheetId="1" r:id="rId1"/>
  </sheets>
  <externalReferences>
    <externalReference r:id="rId2"/>
    <externalReference r:id="rId3"/>
    <externalReference r:id="rId4"/>
    <externalReference r:id="rId5"/>
  </externalReferences>
  <definedNames>
    <definedName name="ADMINISTRATIVA">'[3]ADVA FUNCION'!$A$3:$C$41</definedName>
    <definedName name="admvasep">'[4]acomodo administrativa'!#REF!</definedName>
    <definedName name="ADVAAGOSTO">'[4]acomodo administrativa'!#REF!</definedName>
    <definedName name="ADVAJUNIO">'[4]acomodo administrativa'!#REF!</definedName>
    <definedName name="_xlnm.Print_Area" localSheetId="0">EAA!$A$1:$I$37</definedName>
    <definedName name="cataadva">'[4]acomodo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[4]acomodoprog!#REF!</definedName>
    <definedName name="FUNC">'[3]ADVA FUNCION'!$D$47:$F$94</definedName>
    <definedName name="funcata">#REF!</definedName>
    <definedName name="FUNCIONAL">'[3]ADVA FUNCION'!$D$47:$F$94</definedName>
    <definedName name="FUNCIONALENE">#REF!</definedName>
    <definedName name="funjunio">#REF!</definedName>
    <definedName name="juladva">'[4]acomodo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D35" i="1" l="1"/>
  <c r="G35" i="1" s="1"/>
  <c r="H35" i="1" s="1"/>
  <c r="G34" i="1"/>
  <c r="H34" i="1" s="1"/>
  <c r="D34" i="1"/>
  <c r="D33" i="1"/>
  <c r="G33" i="1" s="1"/>
  <c r="H33" i="1" s="1"/>
  <c r="D32" i="1"/>
  <c r="G32" i="1" s="1"/>
  <c r="H32" i="1" s="1"/>
  <c r="D31" i="1"/>
  <c r="G31" i="1" s="1"/>
  <c r="H31" i="1" s="1"/>
  <c r="G30" i="1"/>
  <c r="H30" i="1" s="1"/>
  <c r="D30" i="1"/>
  <c r="D29" i="1"/>
  <c r="D25" i="1" s="1"/>
  <c r="G25" i="1" s="1"/>
  <c r="H25" i="1" s="1"/>
  <c r="D28" i="1"/>
  <c r="H28" i="1" s="1"/>
  <c r="G27" i="1"/>
  <c r="H27" i="1" s="1"/>
  <c r="D27" i="1"/>
  <c r="F25" i="1"/>
  <c r="F13" i="1" s="1"/>
  <c r="E25" i="1"/>
  <c r="G23" i="1"/>
  <c r="H23" i="1" s="1"/>
  <c r="D23" i="1"/>
  <c r="D22" i="1"/>
  <c r="G22" i="1" s="1"/>
  <c r="H22" i="1" s="1"/>
  <c r="D21" i="1"/>
  <c r="G21" i="1" s="1"/>
  <c r="H21" i="1" s="1"/>
  <c r="H20" i="1"/>
  <c r="G20" i="1"/>
  <c r="D20" i="1"/>
  <c r="G19" i="1"/>
  <c r="H19" i="1" s="1"/>
  <c r="D19" i="1"/>
  <c r="D18" i="1"/>
  <c r="G18" i="1" s="1"/>
  <c r="H18" i="1" s="1"/>
  <c r="D17" i="1"/>
  <c r="G17" i="1" s="1"/>
  <c r="H17" i="1" s="1"/>
  <c r="F15" i="1"/>
  <c r="E15" i="1"/>
  <c r="D15" i="1"/>
  <c r="G15" i="1" s="1"/>
  <c r="E13" i="1"/>
  <c r="J9" i="1"/>
  <c r="C6" i="1"/>
  <c r="G13" i="1" l="1"/>
  <c r="H15" i="1"/>
  <c r="H13" i="1" s="1"/>
  <c r="G29" i="1"/>
  <c r="H29" i="1" s="1"/>
  <c r="D13" i="1"/>
</calcChain>
</file>

<file path=xl/sharedStrings.xml><?xml version="1.0" encoding="utf-8"?>
<sst xmlns="http://schemas.openxmlformats.org/spreadsheetml/2006/main" count="36" uniqueCount="36">
  <si>
    <t>Estado Analítico del Activo</t>
  </si>
  <si>
    <t>Del 1 de enero al 30 de septiembre 2019</t>
  </si>
  <si>
    <t>(Pesos)</t>
  </si>
  <si>
    <t>Ente Público: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</si>
  <si>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</si>
  <si>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</si>
  <si>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</si>
  <si>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</si>
  <si>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</si>
  <si>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</si>
  <si>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</si>
  <si>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</si>
  <si>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</si>
  <si>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</si>
  <si>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</si>
  <si>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</si>
  <si>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</si>
  <si>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</si>
  <si>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</si>
  <si>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</si>
  <si>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</si>
  <si>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</si>
  <si>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</si>
  <si>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</si>
  <si>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</si>
  <si>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</si>
  <si>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</si>
  <si>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</si>
  <si>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</si>
  <si>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</si>
  <si>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</si>
  <si>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</si>
  <si>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C.P.C. María Cristina Díaz Herrera</t>
  </si>
  <si>
    <t>C.P. César de la Cruz García</t>
  </si>
  <si>
    <t>Secretaria de Finanzas y de Administración</t>
  </si>
  <si>
    <t>Director de Contabilidad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</si>
</sst>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000000"/>
    <numFmt numFmtId="165" formatCode="General_)"/>
    <numFmt numFmtId="166" formatCode="#,##0.000000"/>
    <numFmt numFmtId="167" formatCode="_(* #,##0.00_);_(* \(#,##0.00\);_(* &quot;-&quot;??_);_(@_)"/>
    <numFmt numFmtId="168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548DD4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0" borderId="0"/>
    <xf numFmtId="165" fontId="4" fillId="0" borderId="0"/>
    <xf numFmtId="0" fontId="4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4" fillId="0" borderId="0"/>
    <xf numFmtId="0" fontId="12" fillId="0" borderId="0"/>
    <xf numFmtId="0" fontId="1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15" borderId="0" xfId="1" applyFont="1" applyFill="1" applyBorder="1"/>
    <xf numFmtId="0" fontId="2" fillId="15" borderId="0" xfId="1" applyFont="1" applyFill="1" applyBorder="1" applyAlignment="1">
      <alignment vertical="top"/>
    </xf>
    <xf numFmtId="0" fontId="2" fillId="15" borderId="0" xfId="1" applyFont="1" applyFill="1" applyBorder="1" applyAlignment="1">
      <alignment horizontal="right"/>
    </xf>
    <xf numFmtId="0" fontId="2" fillId="15" borderId="0" xfId="1" applyFont="1" applyFill="1" applyBorder="1" applyAlignment="1">
      <alignment horizontal="left"/>
    </xf>
    <xf numFmtId="0" fontId="2" fillId="15" borderId="0" xfId="1" applyFont="1" applyFill="1" applyBorder="1" applyAlignment="1">
      <alignment horizontal="right"/>
    </xf>
    <xf numFmtId="0" fontId="2" fillId="15" borderId="0" xfId="1" applyFont="1" applyFill="1" applyBorder="1" applyAlignment="1"/>
    <xf numFmtId="0" fontId="3" fillId="15" borderId="0" xfId="1" applyFont="1" applyFill="1" applyBorder="1" applyAlignment="1"/>
    <xf numFmtId="0" fontId="3" fillId="15" borderId="0" xfId="1" applyFont="1" applyFill="1" applyBorder="1" applyAlignment="1">
      <alignment horizontal="center"/>
    </xf>
    <xf numFmtId="0" fontId="2" fillId="15" borderId="0" xfId="1" applyFont="1" applyFill="1"/>
    <xf numFmtId="3" fontId="2" fillId="15" borderId="0" xfId="1" applyNumberFormat="1" applyFont="1" applyFill="1"/>
    <xf numFmtId="4" fontId="3" fillId="15" borderId="0" xfId="1" applyNumberFormat="1" applyFont="1" applyFill="1" applyBorder="1" applyAlignment="1"/>
    <xf numFmtId="164" fontId="2" fillId="15" borderId="0" xfId="1" applyNumberFormat="1" applyFont="1" applyFill="1"/>
    <xf numFmtId="0" fontId="3" fillId="15" borderId="0" xfId="2" applyNumberFormat="1" applyFont="1" applyFill="1" applyBorder="1" applyAlignment="1">
      <alignment horizontal="centerContinuous" vertical="center"/>
    </xf>
    <xf numFmtId="0" fontId="3" fillId="15" borderId="0" xfId="1" applyFont="1" applyFill="1" applyBorder="1" applyAlignment="1">
      <alignment horizontal="left"/>
    </xf>
    <xf numFmtId="0" fontId="3" fillId="15" borderId="2" xfId="1" applyNumberFormat="1" applyFont="1" applyFill="1" applyBorder="1" applyAlignment="1" applyProtection="1">
      <alignment horizontal="center"/>
      <protection locked="0"/>
    </xf>
    <xf numFmtId="4" fontId="4" fillId="15" borderId="2" xfId="1" applyNumberFormat="1" applyFont="1" applyFill="1" applyBorder="1" applyAlignment="1" applyProtection="1">
      <protection locked="0"/>
    </xf>
    <xf numFmtId="0" fontId="4" fillId="15" borderId="0" xfId="1" applyNumberFormat="1" applyFont="1" applyFill="1" applyBorder="1" applyAlignment="1" applyProtection="1">
      <alignment horizontal="left"/>
    </xf>
    <xf numFmtId="0" fontId="3" fillId="15" borderId="0" xfId="2" applyNumberFormat="1" applyFont="1" applyFill="1" applyBorder="1" applyAlignment="1">
      <alignment horizontal="center" vertical="center"/>
    </xf>
    <xf numFmtId="0" fontId="3" fillId="16" borderId="3" xfId="3" applyFont="1" applyFill="1" applyBorder="1" applyAlignment="1">
      <alignment horizontal="center" vertical="center" wrapText="1"/>
    </xf>
    <xf numFmtId="0" fontId="3" fillId="16" borderId="4" xfId="3" applyFont="1" applyFill="1" applyBorder="1" applyAlignment="1">
      <alignment horizontal="center" vertical="center" wrapText="1"/>
    </xf>
    <xf numFmtId="0" fontId="3" fillId="16" borderId="4" xfId="1" applyFont="1" applyFill="1" applyBorder="1" applyAlignment="1">
      <alignment horizontal="center" vertical="center" wrapText="1"/>
    </xf>
    <xf numFmtId="0" fontId="3" fillId="16" borderId="4" xfId="3" applyFont="1" applyFill="1" applyBorder="1" applyAlignment="1">
      <alignment horizontal="center" vertical="center" wrapText="1"/>
    </xf>
    <xf numFmtId="0" fontId="3" fillId="16" borderId="5" xfId="3" applyFont="1" applyFill="1" applyBorder="1" applyAlignment="1">
      <alignment horizontal="center" vertical="center" wrapText="1"/>
    </xf>
    <xf numFmtId="3" fontId="5" fillId="15" borderId="0" xfId="1" applyNumberFormat="1" applyFont="1" applyFill="1" applyBorder="1"/>
    <xf numFmtId="0" fontId="5" fillId="15" borderId="0" xfId="1" applyFont="1" applyFill="1" applyBorder="1"/>
    <xf numFmtId="0" fontId="3" fillId="16" borderId="6" xfId="3" applyFont="1" applyFill="1" applyBorder="1" applyAlignment="1">
      <alignment horizontal="center" vertical="center" wrapText="1"/>
    </xf>
    <xf numFmtId="0" fontId="3" fillId="16" borderId="2" xfId="3" applyFont="1" applyFill="1" applyBorder="1" applyAlignment="1">
      <alignment horizontal="center" vertical="center" wrapText="1"/>
    </xf>
    <xf numFmtId="0" fontId="3" fillId="16" borderId="2" xfId="1" applyFont="1" applyFill="1" applyBorder="1" applyAlignment="1">
      <alignment horizontal="center" vertical="center" wrapText="1"/>
    </xf>
    <xf numFmtId="0" fontId="3" fillId="16" borderId="2" xfId="3" applyFont="1" applyFill="1" applyBorder="1" applyAlignment="1">
      <alignment horizontal="center" vertical="center" wrapText="1"/>
    </xf>
    <xf numFmtId="0" fontId="3" fillId="16" borderId="7" xfId="3" applyFont="1" applyFill="1" applyBorder="1" applyAlignment="1">
      <alignment horizontal="center" vertical="center" wrapText="1"/>
    </xf>
    <xf numFmtId="0" fontId="3" fillId="15" borderId="8" xfId="2" applyNumberFormat="1" applyFont="1" applyFill="1" applyBorder="1" applyAlignment="1">
      <alignment horizontal="center" vertical="center"/>
    </xf>
    <xf numFmtId="0" fontId="3" fillId="15" borderId="9" xfId="2" applyNumberFormat="1" applyFont="1" applyFill="1" applyBorder="1" applyAlignment="1">
      <alignment horizontal="center" vertical="center"/>
    </xf>
    <xf numFmtId="0" fontId="3" fillId="15" borderId="8" xfId="2" applyNumberFormat="1" applyFont="1" applyFill="1" applyBorder="1" applyAlignment="1">
      <alignment horizontal="center" vertical="top"/>
    </xf>
    <xf numFmtId="0" fontId="3" fillId="15" borderId="0" xfId="2" applyNumberFormat="1" applyFont="1" applyFill="1" applyBorder="1" applyAlignment="1">
      <alignment horizontal="center" vertical="top"/>
    </xf>
    <xf numFmtId="0" fontId="3" fillId="15" borderId="9" xfId="2" applyNumberFormat="1" applyFont="1" applyFill="1" applyBorder="1" applyAlignment="1">
      <alignment horizontal="center" vertical="top"/>
    </xf>
    <xf numFmtId="0" fontId="6" fillId="15" borderId="8" xfId="1" applyFont="1" applyFill="1" applyBorder="1" applyAlignment="1">
      <alignment vertical="top"/>
    </xf>
    <xf numFmtId="0" fontId="6" fillId="15" borderId="0" xfId="1" applyFont="1" applyFill="1" applyBorder="1" applyAlignment="1">
      <alignment horizontal="left" vertical="top"/>
    </xf>
    <xf numFmtId="3" fontId="6" fillId="15" borderId="0" xfId="1" applyNumberFormat="1" applyFont="1" applyFill="1" applyBorder="1" applyAlignment="1">
      <alignment vertical="top"/>
    </xf>
    <xf numFmtId="0" fontId="6" fillId="15" borderId="9" xfId="1" applyFont="1" applyFill="1" applyBorder="1" applyAlignment="1">
      <alignment vertical="top"/>
    </xf>
    <xf numFmtId="4" fontId="2" fillId="15" borderId="0" xfId="1" applyNumberFormat="1" applyFont="1" applyFill="1"/>
    <xf numFmtId="0" fontId="6" fillId="15" borderId="0" xfId="1" applyFont="1" applyFill="1" applyBorder="1" applyAlignment="1">
      <alignment vertical="top"/>
    </xf>
    <xf numFmtId="0" fontId="7" fillId="15" borderId="8" xfId="1" applyFont="1" applyFill="1" applyBorder="1" applyAlignment="1">
      <alignment vertical="top"/>
    </xf>
    <xf numFmtId="0" fontId="3" fillId="15" borderId="0" xfId="1" applyFont="1" applyFill="1" applyBorder="1" applyAlignment="1">
      <alignment horizontal="left" vertical="top" wrapText="1"/>
    </xf>
    <xf numFmtId="3" fontId="6" fillId="15" borderId="0" xfId="4" applyNumberFormat="1" applyFont="1" applyFill="1" applyBorder="1" applyAlignment="1">
      <alignment vertical="top"/>
    </xf>
    <xf numFmtId="0" fontId="7" fillId="15" borderId="9" xfId="1" applyFont="1" applyFill="1" applyBorder="1" applyAlignment="1">
      <alignment vertical="top"/>
    </xf>
    <xf numFmtId="0" fontId="8" fillId="15" borderId="0" xfId="1" applyFont="1" applyFill="1"/>
    <xf numFmtId="0" fontId="2" fillId="15" borderId="8" xfId="1" applyFont="1" applyFill="1" applyBorder="1" applyAlignment="1">
      <alignment vertical="top"/>
    </xf>
    <xf numFmtId="3" fontId="2" fillId="15" borderId="0" xfId="1" applyNumberFormat="1" applyFont="1" applyFill="1" applyBorder="1" applyAlignment="1">
      <alignment vertical="top"/>
    </xf>
    <xf numFmtId="0" fontId="2" fillId="15" borderId="9" xfId="1" applyFont="1" applyFill="1" applyBorder="1" applyAlignment="1">
      <alignment vertical="top"/>
    </xf>
    <xf numFmtId="0" fontId="2" fillId="15" borderId="0" xfId="1" applyFont="1" applyFill="1" applyBorder="1" applyAlignment="1">
      <alignment horizontal="left" vertical="top"/>
    </xf>
    <xf numFmtId="3" fontId="4" fillId="15" borderId="0" xfId="4" applyNumberFormat="1" applyFont="1" applyFill="1" applyBorder="1" applyAlignment="1" applyProtection="1">
      <alignment vertical="top"/>
      <protection locked="0"/>
    </xf>
    <xf numFmtId="3" fontId="4" fillId="15" borderId="0" xfId="4" applyNumberFormat="1" applyFont="1" applyFill="1" applyBorder="1" applyAlignment="1">
      <alignment vertical="top"/>
    </xf>
    <xf numFmtId="3" fontId="8" fillId="15" borderId="0" xfId="1" applyNumberFormat="1" applyFont="1" applyFill="1"/>
    <xf numFmtId="3" fontId="2" fillId="15" borderId="0" xfId="1" applyNumberFormat="1" applyFont="1" applyFill="1" applyBorder="1"/>
    <xf numFmtId="0" fontId="2" fillId="15" borderId="0" xfId="1" applyFont="1" applyFill="1" applyBorder="1" applyAlignment="1">
      <alignment horizontal="left" vertical="top"/>
    </xf>
    <xf numFmtId="3" fontId="2" fillId="15" borderId="0" xfId="4" applyNumberFormat="1" applyFont="1" applyFill="1" applyBorder="1" applyAlignment="1">
      <alignment vertical="top"/>
    </xf>
    <xf numFmtId="4" fontId="8" fillId="15" borderId="0" xfId="1" applyNumberFormat="1" applyFont="1" applyFill="1"/>
    <xf numFmtId="0" fontId="2" fillId="15" borderId="6" xfId="1" applyFont="1" applyFill="1" applyBorder="1" applyAlignment="1">
      <alignment horizontal="center" vertical="top"/>
    </xf>
    <xf numFmtId="0" fontId="2" fillId="15" borderId="2" xfId="1" applyFont="1" applyFill="1" applyBorder="1" applyAlignment="1">
      <alignment horizontal="center" vertical="top"/>
    </xf>
    <xf numFmtId="0" fontId="2" fillId="15" borderId="7" xfId="1" applyFont="1" applyFill="1" applyBorder="1" applyAlignment="1">
      <alignment horizontal="center" vertical="top"/>
    </xf>
    <xf numFmtId="0" fontId="2" fillId="15" borderId="0" xfId="1" applyFont="1" applyFill="1" applyAlignment="1"/>
    <xf numFmtId="0" fontId="2" fillId="15" borderId="0" xfId="1" applyFont="1" applyFill="1" applyAlignment="1">
      <alignment horizontal="left"/>
    </xf>
    <xf numFmtId="0" fontId="2" fillId="15" borderId="0" xfId="1" applyFont="1" applyFill="1" applyAlignment="1">
      <alignment vertical="center"/>
    </xf>
    <xf numFmtId="0" fontId="2" fillId="15" borderId="0" xfId="1" applyFont="1" applyFill="1" applyAlignment="1">
      <alignment horizontal="center"/>
    </xf>
    <xf numFmtId="0" fontId="4" fillId="15" borderId="0" xfId="1" applyFont="1" applyFill="1" applyBorder="1" applyAlignment="1">
      <alignment horizontal="left" vertical="top" wrapText="1"/>
    </xf>
    <xf numFmtId="0" fontId="4" fillId="15" borderId="0" xfId="1" applyFont="1" applyFill="1" applyBorder="1" applyAlignment="1">
      <alignment vertical="top"/>
    </xf>
    <xf numFmtId="0" fontId="4" fillId="15" borderId="0" xfId="1" applyFont="1" applyFill="1" applyBorder="1"/>
    <xf numFmtId="43" fontId="4" fillId="15" borderId="0" xfId="4" applyFont="1" applyFill="1" applyBorder="1"/>
    <xf numFmtId="0" fontId="4" fillId="15" borderId="0" xfId="1" applyFont="1" applyFill="1" applyBorder="1" applyAlignment="1">
      <alignment vertical="center"/>
    </xf>
    <xf numFmtId="0" fontId="4" fillId="15" borderId="2" xfId="1" applyFont="1" applyFill="1" applyBorder="1" applyAlignment="1" applyProtection="1">
      <alignment horizontal="center"/>
      <protection locked="0"/>
    </xf>
    <xf numFmtId="0" fontId="4" fillId="15" borderId="0" xfId="1" applyFont="1" applyFill="1" applyBorder="1" applyAlignment="1" applyProtection="1">
      <alignment vertical="center"/>
      <protection locked="0"/>
    </xf>
    <xf numFmtId="0" fontId="4" fillId="15" borderId="2" xfId="1" applyFont="1" applyFill="1" applyBorder="1" applyAlignment="1" applyProtection="1">
      <alignment horizontal="center" vertical="center"/>
      <protection locked="0"/>
    </xf>
    <xf numFmtId="0" fontId="2" fillId="15" borderId="4" xfId="1" applyFont="1" applyFill="1" applyBorder="1" applyAlignment="1" applyProtection="1">
      <alignment horizontal="center"/>
      <protection locked="0"/>
    </xf>
    <xf numFmtId="0" fontId="2" fillId="15" borderId="0" xfId="1" applyFont="1" applyFill="1" applyBorder="1" applyAlignment="1" applyProtection="1">
      <protection locked="0"/>
    </xf>
    <xf numFmtId="0" fontId="2" fillId="15" borderId="0" xfId="1" applyFont="1" applyFill="1" applyBorder="1" applyAlignment="1" applyProtection="1">
      <alignment horizontal="center"/>
      <protection locked="0"/>
    </xf>
    <xf numFmtId="0" fontId="3" fillId="15" borderId="0" xfId="1" applyFont="1" applyFill="1" applyBorder="1" applyAlignment="1">
      <alignment vertical="top"/>
    </xf>
    <xf numFmtId="0" fontId="4" fillId="15" borderId="0" xfId="1" applyFont="1" applyFill="1" applyBorder="1" applyAlignment="1" applyProtection="1">
      <alignment horizontal="center" vertical="top" wrapText="1"/>
      <protection locked="0"/>
    </xf>
    <xf numFmtId="0" fontId="4" fillId="15" borderId="0" xfId="1" applyFont="1" applyFill="1" applyBorder="1" applyAlignment="1">
      <alignment vertical="top" wrapText="1"/>
    </xf>
    <xf numFmtId="0" fontId="4" fillId="15" borderId="0" xfId="1" applyFont="1" applyFill="1" applyBorder="1" applyAlignment="1" applyProtection="1">
      <alignment vertical="top" wrapText="1"/>
      <protection locked="0"/>
    </xf>
    <xf numFmtId="0" fontId="2" fillId="15" borderId="0" xfId="1" applyFont="1" applyFill="1" applyBorder="1" applyAlignment="1">
      <alignment horizontal="center"/>
    </xf>
    <xf numFmtId="166" fontId="2" fillId="15" borderId="0" xfId="1" applyNumberFormat="1" applyFont="1" applyFill="1"/>
  </cellXfs>
  <cellStyles count="82">
    <cellStyle name="=C:\WINNT\SYSTEM32\COMMAND.COM" xfId="2"/>
    <cellStyle name="20% - Énfasis1 2" xfId="5"/>
    <cellStyle name="20% - Énfasis1 3" xfId="6"/>
    <cellStyle name="20% - Énfasis2 2" xfId="7"/>
    <cellStyle name="20% - Énfasis2 3" xfId="8"/>
    <cellStyle name="20% - Énfasis3 2" xfId="9"/>
    <cellStyle name="20% - Énfasis3 3" xfId="10"/>
    <cellStyle name="20% - Énfasis4 2" xfId="11"/>
    <cellStyle name="20% - Énfasis4 3" xfId="12"/>
    <cellStyle name="20% - Énfasis5 2" xfId="13"/>
    <cellStyle name="20% - Énfasis5 3" xfId="14"/>
    <cellStyle name="20% - Énfasis6 2" xfId="15"/>
    <cellStyle name="20% - Énfasis6 3" xfId="16"/>
    <cellStyle name="40% - Énfasis1 2" xfId="17"/>
    <cellStyle name="40% - Énfasis1 3" xfId="18"/>
    <cellStyle name="40% - Énfasis2 2" xfId="19"/>
    <cellStyle name="40% - Énfasis2 3" xfId="20"/>
    <cellStyle name="40% - Énfasis3 2" xfId="21"/>
    <cellStyle name="40% - Énfasis3 3" xfId="22"/>
    <cellStyle name="40% - Énfasis4 2" xfId="23"/>
    <cellStyle name="40% - Énfasis4 3" xfId="24"/>
    <cellStyle name="40% - Énfasis5 2" xfId="25"/>
    <cellStyle name="40% - Énfasis5 3" xfId="26"/>
    <cellStyle name="40% - Énfasis6 2" xfId="27"/>
    <cellStyle name="40% - Énfasis6 3" xfId="28"/>
    <cellStyle name="Millares 2" xfId="29"/>
    <cellStyle name="Millares 2 2" xfId="30"/>
    <cellStyle name="Millares 3" xfId="31"/>
    <cellStyle name="Millares 4" xfId="32"/>
    <cellStyle name="Millares 5" xfId="33"/>
    <cellStyle name="Millares 6" xfId="4"/>
    <cellStyle name="Millares 7" xfId="34"/>
    <cellStyle name="Millares 8" xfId="35"/>
    <cellStyle name="Moneda 2" xfId="36"/>
    <cellStyle name="Moneda 2 2" xfId="37"/>
    <cellStyle name="Moneda 8" xfId="38"/>
    <cellStyle name="Normal" xfId="0" builtinId="0"/>
    <cellStyle name="Normal 10" xfId="39"/>
    <cellStyle name="Normal 11" xfId="40"/>
    <cellStyle name="Normal 12" xfId="41"/>
    <cellStyle name="Normal 13" xfId="1"/>
    <cellStyle name="Normal 14" xfId="42"/>
    <cellStyle name="Normal 15" xfId="43"/>
    <cellStyle name="Normal 2" xfId="44"/>
    <cellStyle name="Normal 2 2" xfId="3"/>
    <cellStyle name="Normal 2 2 2" xfId="45"/>
    <cellStyle name="Normal 2 3" xfId="46"/>
    <cellStyle name="Normal 2 4" xfId="47"/>
    <cellStyle name="Normal 2 5" xfId="48"/>
    <cellStyle name="Normal 2 5 2" xfId="49"/>
    <cellStyle name="Normal 2 6" xfId="50"/>
    <cellStyle name="Normal 2 7" xfId="51"/>
    <cellStyle name="Normal 2 8" xfId="52"/>
    <cellStyle name="Normal 3" xfId="53"/>
    <cellStyle name="Normal 3 2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~1.DEL/AppData/Local/Temp/Rar$DIa0.245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>
        <row r="17">
          <cell r="E17">
            <v>13139205.17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29.9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5956373.3099999996</v>
          </cell>
        </row>
        <row r="34">
          <cell r="E34">
            <v>55000</v>
          </cell>
        </row>
        <row r="35">
          <cell r="E35">
            <v>-2240608.56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</sheetData>
      <sheetData sheetId="1"/>
      <sheetData sheetId="2"/>
      <sheetData sheetId="3"/>
      <sheetData sheetId="4"/>
      <sheetData sheetId="5">
        <row r="5">
          <cell r="E5" t="str">
            <v>CONSEJO DE CIENCIA Y TECNOLOGÍA DEL ESTADO DE DURANGO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Hoja1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9">
          <cell r="I39">
            <v>8775871914.1900005</v>
          </cell>
        </row>
        <row r="42">
          <cell r="D42">
            <v>13459518086.890003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workbookViewId="0">
      <selection activeCell="K21" sqref="K21"/>
    </sheetView>
  </sheetViews>
  <sheetFormatPr baseColWidth="10" defaultColWidth="11.42578125" defaultRowHeight="12.75" x14ac:dyDescent="0.2"/>
  <cols>
    <col min="1" max="1" width="1.140625" style="9" customWidth="1"/>
    <col min="2" max="2" width="7.5703125" style="9" customWidth="1"/>
    <col min="3" max="3" width="39.140625" style="9" customWidth="1"/>
    <col min="4" max="4" width="19.140625" style="64" customWidth="1"/>
    <col min="5" max="5" width="18.5703125" style="9" bestFit="1" customWidth="1"/>
    <col min="6" max="6" width="19" style="9" customWidth="1"/>
    <col min="7" max="7" width="11.42578125" style="9" bestFit="1" customWidth="1"/>
    <col min="8" max="8" width="13.140625" style="9" bestFit="1" customWidth="1"/>
    <col min="9" max="9" width="1.140625" style="9" customWidth="1"/>
    <col min="10" max="10" width="18.7109375" style="9" bestFit="1" customWidth="1"/>
    <col min="11" max="11" width="22.28515625" style="9" bestFit="1" customWidth="1"/>
    <col min="12" max="12" width="12.28515625" style="9" bestFit="1" customWidth="1"/>
    <col min="13" max="13" width="12.85546875" style="9" bestFit="1" customWidth="1"/>
    <col min="14" max="16384" width="11.42578125" style="9"/>
  </cols>
  <sheetData>
    <row r="1" spans="1:13" s="1" customFormat="1" x14ac:dyDescent="0.2">
      <c r="B1" s="2"/>
      <c r="C1" s="3"/>
      <c r="D1" s="3"/>
      <c r="E1" s="3"/>
      <c r="F1" s="4"/>
      <c r="G1" s="4"/>
      <c r="H1" s="4"/>
      <c r="I1" s="5"/>
      <c r="J1" s="6"/>
      <c r="K1" s="6"/>
    </row>
    <row r="2" spans="1:13" s="1" customFormat="1" x14ac:dyDescent="0.2">
      <c r="B2" s="7"/>
      <c r="C2" s="8"/>
      <c r="D2" s="8"/>
      <c r="E2" s="8"/>
      <c r="F2" s="8"/>
      <c r="G2" s="8"/>
      <c r="H2" s="7"/>
      <c r="I2" s="7"/>
      <c r="J2" s="9"/>
      <c r="K2" s="9"/>
    </row>
    <row r="3" spans="1:13" s="1" customFormat="1" x14ac:dyDescent="0.2">
      <c r="B3" s="7"/>
      <c r="C3" s="8" t="s">
        <v>0</v>
      </c>
      <c r="D3" s="8"/>
      <c r="E3" s="8"/>
      <c r="F3" s="8"/>
      <c r="G3" s="8"/>
      <c r="H3" s="7"/>
      <c r="I3" s="7"/>
      <c r="J3" s="9"/>
      <c r="K3" s="9"/>
    </row>
    <row r="4" spans="1:13" s="1" customFormat="1" x14ac:dyDescent="0.2">
      <c r="B4" s="7"/>
      <c r="C4" s="8" t="s">
        <v>1</v>
      </c>
      <c r="D4" s="8"/>
      <c r="E4" s="8"/>
      <c r="F4" s="8"/>
      <c r="G4" s="8"/>
      <c r="H4" s="7"/>
      <c r="I4" s="7"/>
      <c r="J4" s="10"/>
      <c r="K4" s="9"/>
    </row>
    <row r="5" spans="1:13" s="1" customFormat="1" x14ac:dyDescent="0.2">
      <c r="B5" s="7"/>
      <c r="C5" s="8" t="s">
        <v>2</v>
      </c>
      <c r="D5" s="8"/>
      <c r="E5" s="8"/>
      <c r="F5" s="8"/>
      <c r="G5" s="8"/>
      <c r="H5" s="11"/>
      <c r="I5" s="7"/>
      <c r="J5" s="12"/>
      <c r="K5" s="9"/>
    </row>
    <row r="6" spans="1:13" s="1" customFormat="1" x14ac:dyDescent="0.2">
      <c r="A6" s="13"/>
      <c r="B6" s="14" t="s">
        <v>3</v>
      </c>
      <c r="C6" s="15" t="str">
        <f>+[1]EFE!E5</f>
        <v>CONSEJO DE CIENCIA Y TECNOLOGÍA DEL ESTADO DE DURANGO</v>
      </c>
      <c r="D6" s="15"/>
      <c r="E6" s="15"/>
      <c r="F6" s="15"/>
      <c r="G6" s="15"/>
      <c r="H6" s="16"/>
      <c r="I6" s="17"/>
      <c r="J6" s="17"/>
      <c r="K6" s="17"/>
      <c r="L6" s="17"/>
      <c r="M6" s="17"/>
    </row>
    <row r="7" spans="1:13" s="1" customForma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13" s="1" customForma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13" s="25" customFormat="1" ht="25.5" x14ac:dyDescent="0.2">
      <c r="A9" s="19"/>
      <c r="B9" s="20" t="s">
        <v>4</v>
      </c>
      <c r="C9" s="20"/>
      <c r="D9" s="21" t="s">
        <v>5</v>
      </c>
      <c r="E9" s="21" t="s">
        <v>6</v>
      </c>
      <c r="F9" s="22" t="s">
        <v>7</v>
      </c>
      <c r="G9" s="22" t="s">
        <v>8</v>
      </c>
      <c r="H9" s="22" t="s">
        <v>9</v>
      </c>
      <c r="I9" s="23"/>
      <c r="J9" s="24">
        <f>+[2]ESF!D42</f>
        <v>13459518086.890003</v>
      </c>
    </row>
    <row r="10" spans="1:13" s="25" customFormat="1" x14ac:dyDescent="0.2">
      <c r="A10" s="26"/>
      <c r="B10" s="27"/>
      <c r="C10" s="27"/>
      <c r="D10" s="28">
        <v>1</v>
      </c>
      <c r="E10" s="28">
        <v>2</v>
      </c>
      <c r="F10" s="29">
        <v>3</v>
      </c>
      <c r="G10" s="29" t="s">
        <v>10</v>
      </c>
      <c r="H10" s="29" t="s">
        <v>11</v>
      </c>
      <c r="I10" s="30"/>
    </row>
    <row r="11" spans="1:13" s="1" customFormat="1" x14ac:dyDescent="0.2">
      <c r="A11" s="31"/>
      <c r="B11" s="18"/>
      <c r="C11" s="18"/>
      <c r="D11" s="18"/>
      <c r="E11" s="18"/>
      <c r="F11" s="18"/>
      <c r="G11" s="18"/>
      <c r="H11" s="18"/>
      <c r="I11" s="32"/>
    </row>
    <row r="12" spans="1:13" s="1" customFormat="1" x14ac:dyDescent="0.2">
      <c r="A12" s="33"/>
      <c r="B12" s="34"/>
      <c r="C12" s="34"/>
      <c r="D12" s="34"/>
      <c r="E12" s="34"/>
      <c r="F12" s="34"/>
      <c r="G12" s="34"/>
      <c r="H12" s="34"/>
      <c r="I12" s="35"/>
      <c r="J12" s="9"/>
      <c r="K12" s="9"/>
    </row>
    <row r="13" spans="1:13" s="1" customFormat="1" x14ac:dyDescent="0.2">
      <c r="A13" s="36"/>
      <c r="B13" s="37" t="s">
        <v>12</v>
      </c>
      <c r="C13" s="37"/>
      <c r="D13" s="38">
        <f>+D15+D25</f>
        <v>16909999.82</v>
      </c>
      <c r="E13" s="38">
        <f>+E15+E25</f>
        <v>19229581.539999999</v>
      </c>
      <c r="F13" s="38">
        <f>+F15+F25</f>
        <v>10970158.82</v>
      </c>
      <c r="G13" s="38">
        <f>+G15+G25</f>
        <v>25169422.539999999</v>
      </c>
      <c r="H13" s="38">
        <f>+H15+H25</f>
        <v>8259422.7200000007</v>
      </c>
      <c r="I13" s="39"/>
      <c r="J13" s="40"/>
      <c r="K13" s="9"/>
    </row>
    <row r="14" spans="1:13" s="1" customFormat="1" x14ac:dyDescent="0.2">
      <c r="A14" s="36"/>
      <c r="B14" s="41"/>
      <c r="C14" s="41"/>
      <c r="D14" s="38"/>
      <c r="E14" s="38"/>
      <c r="F14" s="38"/>
      <c r="G14" s="38"/>
      <c r="H14" s="38"/>
      <c r="I14" s="39"/>
      <c r="J14" s="9"/>
      <c r="K14" s="9"/>
    </row>
    <row r="15" spans="1:13" s="1" customFormat="1" x14ac:dyDescent="0.2">
      <c r="A15" s="42"/>
      <c r="B15" s="43" t="s">
        <v>13</v>
      </c>
      <c r="C15" s="43"/>
      <c r="D15" s="44">
        <f>SUM(D17:D23)</f>
        <v>13139235.07</v>
      </c>
      <c r="E15" s="44">
        <f>SUM(E17:E23)</f>
        <v>19189583.140000001</v>
      </c>
      <c r="F15" s="44">
        <f>SUM(F17:F23)</f>
        <v>10970158.82</v>
      </c>
      <c r="G15" s="44">
        <f>D15+E15-F15</f>
        <v>21358659.390000001</v>
      </c>
      <c r="H15" s="44">
        <f>G15-D15</f>
        <v>8219424.3200000003</v>
      </c>
      <c r="I15" s="45"/>
      <c r="J15" s="40"/>
      <c r="K15" s="46"/>
    </row>
    <row r="16" spans="1:13" s="1" customFormat="1" x14ac:dyDescent="0.2">
      <c r="A16" s="47"/>
      <c r="B16" s="2"/>
      <c r="C16" s="2"/>
      <c r="D16" s="48"/>
      <c r="E16" s="48"/>
      <c r="F16" s="48"/>
      <c r="G16" s="48"/>
      <c r="H16" s="48"/>
      <c r="I16" s="49"/>
      <c r="J16" s="9"/>
      <c r="K16" s="46"/>
    </row>
    <row r="17" spans="1:13" s="1" customFormat="1" x14ac:dyDescent="0.2">
      <c r="A17" s="47"/>
      <c r="B17" s="50" t="s">
        <v>14</v>
      </c>
      <c r="C17" s="50"/>
      <c r="D17" s="51">
        <f>+[1]ESF!E17</f>
        <v>13139205.17</v>
      </c>
      <c r="E17" s="51">
        <v>19077581.829999998</v>
      </c>
      <c r="F17" s="51">
        <v>10876926.630000001</v>
      </c>
      <c r="G17" s="52">
        <f t="shared" ref="G17:G23" si="0">D17+E17-F17</f>
        <v>21339860.369999997</v>
      </c>
      <c r="H17" s="52">
        <f>G17-D17</f>
        <v>8200655.1999999974</v>
      </c>
      <c r="I17" s="49"/>
      <c r="J17" s="10"/>
      <c r="K17" s="53"/>
      <c r="M17" s="54"/>
    </row>
    <row r="18" spans="1:13" s="1" customFormat="1" x14ac:dyDescent="0.2">
      <c r="A18" s="47"/>
      <c r="B18" s="50" t="s">
        <v>15</v>
      </c>
      <c r="C18" s="50"/>
      <c r="D18" s="51">
        <f>+[1]ESF!E18</f>
        <v>0</v>
      </c>
      <c r="E18" s="51">
        <v>111560.76</v>
      </c>
      <c r="F18" s="51">
        <v>92809.7</v>
      </c>
      <c r="G18" s="52">
        <f t="shared" si="0"/>
        <v>18751.059999999998</v>
      </c>
      <c r="H18" s="52">
        <f>G18-D18</f>
        <v>18751.059999999998</v>
      </c>
      <c r="I18" s="49"/>
      <c r="J18" s="10"/>
      <c r="K18" s="53"/>
    </row>
    <row r="19" spans="1:13" s="1" customFormat="1" x14ac:dyDescent="0.2">
      <c r="A19" s="47"/>
      <c r="B19" s="50" t="s">
        <v>16</v>
      </c>
      <c r="C19" s="50"/>
      <c r="D19" s="51">
        <f>+[1]ESF!E19</f>
        <v>0</v>
      </c>
      <c r="E19" s="51">
        <v>0</v>
      </c>
      <c r="F19" s="51">
        <v>0</v>
      </c>
      <c r="G19" s="52">
        <f t="shared" si="0"/>
        <v>0</v>
      </c>
      <c r="H19" s="52">
        <f t="shared" ref="H19:H23" si="1">G19-D19</f>
        <v>0</v>
      </c>
      <c r="I19" s="49"/>
      <c r="J19" s="10"/>
      <c r="K19" s="53"/>
    </row>
    <row r="20" spans="1:13" s="1" customFormat="1" x14ac:dyDescent="0.2">
      <c r="A20" s="47"/>
      <c r="B20" s="50" t="s">
        <v>17</v>
      </c>
      <c r="C20" s="50"/>
      <c r="D20" s="51">
        <f>+[1]ESF!E20</f>
        <v>0</v>
      </c>
      <c r="E20" s="51">
        <v>0</v>
      </c>
      <c r="F20" s="51">
        <v>0</v>
      </c>
      <c r="G20" s="52">
        <f t="shared" si="0"/>
        <v>0</v>
      </c>
      <c r="H20" s="52">
        <f t="shared" si="1"/>
        <v>0</v>
      </c>
      <c r="I20" s="49"/>
      <c r="J20" s="10"/>
      <c r="K20" s="46"/>
      <c r="M20" s="54"/>
    </row>
    <row r="21" spans="1:13" s="1" customFormat="1" x14ac:dyDescent="0.2">
      <c r="A21" s="47"/>
      <c r="B21" s="50" t="s">
        <v>18</v>
      </c>
      <c r="C21" s="50"/>
      <c r="D21" s="51">
        <f>+[1]ESF!E21</f>
        <v>0</v>
      </c>
      <c r="E21" s="51">
        <v>0</v>
      </c>
      <c r="F21" s="51">
        <v>0</v>
      </c>
      <c r="G21" s="52">
        <f t="shared" si="0"/>
        <v>0</v>
      </c>
      <c r="H21" s="52">
        <f t="shared" si="1"/>
        <v>0</v>
      </c>
      <c r="I21" s="49"/>
      <c r="J21" s="10"/>
      <c r="K21" s="53"/>
      <c r="M21" s="54"/>
    </row>
    <row r="22" spans="1:13" s="1" customFormat="1" x14ac:dyDescent="0.2">
      <c r="A22" s="47"/>
      <c r="B22" s="50" t="s">
        <v>19</v>
      </c>
      <c r="C22" s="50"/>
      <c r="D22" s="51">
        <f>+[1]ESF!E22</f>
        <v>0</v>
      </c>
      <c r="E22" s="51">
        <v>0</v>
      </c>
      <c r="F22" s="51">
        <v>0</v>
      </c>
      <c r="G22" s="52">
        <f t="shared" si="0"/>
        <v>0</v>
      </c>
      <c r="H22" s="52">
        <f t="shared" si="1"/>
        <v>0</v>
      </c>
      <c r="I22" s="49"/>
      <c r="J22" s="9"/>
      <c r="K22" s="46"/>
    </row>
    <row r="23" spans="1:13" x14ac:dyDescent="0.2">
      <c r="A23" s="47"/>
      <c r="B23" s="50" t="s">
        <v>20</v>
      </c>
      <c r="C23" s="50"/>
      <c r="D23" s="51">
        <f>+[1]ESF!E23</f>
        <v>29.9</v>
      </c>
      <c r="E23" s="51">
        <v>440.55</v>
      </c>
      <c r="F23" s="51">
        <v>422.49</v>
      </c>
      <c r="G23" s="52">
        <f t="shared" si="0"/>
        <v>47.95999999999998</v>
      </c>
      <c r="H23" s="52">
        <f t="shared" si="1"/>
        <v>18.059999999999981</v>
      </c>
      <c r="I23" s="49"/>
      <c r="K23" s="53"/>
    </row>
    <row r="24" spans="1:13" x14ac:dyDescent="0.2">
      <c r="A24" s="47"/>
      <c r="B24" s="55"/>
      <c r="C24" s="55"/>
      <c r="D24" s="56"/>
      <c r="E24" s="56"/>
      <c r="F24" s="56"/>
      <c r="G24" s="56"/>
      <c r="H24" s="56"/>
      <c r="I24" s="49"/>
      <c r="K24" s="57"/>
    </row>
    <row r="25" spans="1:13" x14ac:dyDescent="0.2">
      <c r="A25" s="42"/>
      <c r="B25" s="43" t="s">
        <v>21</v>
      </c>
      <c r="C25" s="43"/>
      <c r="D25" s="44">
        <f>SUM(D27:D35)</f>
        <v>3770764.7499999995</v>
      </c>
      <c r="E25" s="44">
        <f>SUM(E27:E35)</f>
        <v>39998.400000000001</v>
      </c>
      <c r="F25" s="44">
        <f>SUM(F27:F35)</f>
        <v>0</v>
      </c>
      <c r="G25" s="44">
        <f>D25+E25-F25</f>
        <v>3810763.1499999994</v>
      </c>
      <c r="H25" s="44">
        <f>G25-D25</f>
        <v>39998.399999999907</v>
      </c>
      <c r="I25" s="45"/>
      <c r="J25" s="40"/>
      <c r="K25" s="46"/>
    </row>
    <row r="26" spans="1:13" x14ac:dyDescent="0.2">
      <c r="A26" s="47"/>
      <c r="B26" s="2"/>
      <c r="C26" s="55"/>
      <c r="D26" s="48"/>
      <c r="E26" s="48"/>
      <c r="F26" s="48"/>
      <c r="G26" s="48"/>
      <c r="H26" s="48"/>
      <c r="I26" s="49"/>
      <c r="K26" s="46"/>
    </row>
    <row r="27" spans="1:13" x14ac:dyDescent="0.2">
      <c r="A27" s="47"/>
      <c r="B27" s="50" t="s">
        <v>22</v>
      </c>
      <c r="C27" s="50"/>
      <c r="D27" s="51">
        <f>+[1]ESF!E30</f>
        <v>0</v>
      </c>
      <c r="E27" s="51">
        <v>0</v>
      </c>
      <c r="F27" s="51">
        <v>0</v>
      </c>
      <c r="G27" s="52">
        <f>D27+E27-F27</f>
        <v>0</v>
      </c>
      <c r="H27" s="52">
        <f>G27-D27</f>
        <v>0</v>
      </c>
      <c r="I27" s="49"/>
      <c r="K27" s="46"/>
    </row>
    <row r="28" spans="1:13" x14ac:dyDescent="0.2">
      <c r="A28" s="47"/>
      <c r="B28" s="50" t="s">
        <v>23</v>
      </c>
      <c r="C28" s="50"/>
      <c r="D28" s="51">
        <f>+[1]ESF!E31</f>
        <v>0</v>
      </c>
      <c r="E28" s="51">
        <v>0</v>
      </c>
      <c r="F28" s="51">
        <v>0</v>
      </c>
      <c r="G28" s="52">
        <v>0</v>
      </c>
      <c r="H28" s="52">
        <f t="shared" ref="H28:H35" si="2">G28-D28</f>
        <v>0</v>
      </c>
      <c r="I28" s="49"/>
      <c r="K28" s="46"/>
    </row>
    <row r="29" spans="1:13" x14ac:dyDescent="0.2">
      <c r="A29" s="47"/>
      <c r="B29" s="50" t="s">
        <v>24</v>
      </c>
      <c r="C29" s="50"/>
      <c r="D29" s="51">
        <f>+[1]ESF!E32</f>
        <v>0</v>
      </c>
      <c r="E29" s="51">
        <v>0</v>
      </c>
      <c r="F29" s="51">
        <v>0</v>
      </c>
      <c r="G29" s="52">
        <f t="shared" ref="G29:G35" si="3">D29+E29-F29</f>
        <v>0</v>
      </c>
      <c r="H29" s="52">
        <f>+G29-D29</f>
        <v>0</v>
      </c>
      <c r="I29" s="49"/>
      <c r="J29" s="10"/>
      <c r="K29" s="53"/>
    </row>
    <row r="30" spans="1:13" x14ac:dyDescent="0.2">
      <c r="A30" s="47"/>
      <c r="B30" s="50" t="s">
        <v>25</v>
      </c>
      <c r="C30" s="50"/>
      <c r="D30" s="51">
        <f>+[1]ESF!E33</f>
        <v>5956373.3099999996</v>
      </c>
      <c r="E30" s="51">
        <v>39998.400000000001</v>
      </c>
      <c r="F30" s="51">
        <v>0</v>
      </c>
      <c r="G30" s="52">
        <f t="shared" si="3"/>
        <v>5996371.71</v>
      </c>
      <c r="H30" s="52">
        <f t="shared" ref="H30:H32" si="4">+G30-D30</f>
        <v>39998.400000000373</v>
      </c>
      <c r="I30" s="49"/>
      <c r="J30" s="10"/>
      <c r="K30" s="53"/>
    </row>
    <row r="31" spans="1:13" x14ac:dyDescent="0.2">
      <c r="A31" s="47"/>
      <c r="B31" s="50" t="s">
        <v>26</v>
      </c>
      <c r="C31" s="50"/>
      <c r="D31" s="51">
        <f>+[1]ESF!E34</f>
        <v>55000</v>
      </c>
      <c r="E31" s="51">
        <v>0</v>
      </c>
      <c r="F31" s="51">
        <v>0</v>
      </c>
      <c r="G31" s="52">
        <f t="shared" si="3"/>
        <v>55000</v>
      </c>
      <c r="H31" s="52">
        <f t="shared" si="4"/>
        <v>0</v>
      </c>
      <c r="I31" s="49"/>
      <c r="J31" s="10"/>
      <c r="K31" s="46"/>
    </row>
    <row r="32" spans="1:13" x14ac:dyDescent="0.2">
      <c r="A32" s="47"/>
      <c r="B32" s="50" t="s">
        <v>27</v>
      </c>
      <c r="C32" s="50"/>
      <c r="D32" s="51">
        <f>+[1]ESF!E35</f>
        <v>-2240608.56</v>
      </c>
      <c r="E32" s="51">
        <v>0</v>
      </c>
      <c r="F32" s="51">
        <v>0</v>
      </c>
      <c r="G32" s="52">
        <f t="shared" si="3"/>
        <v>-2240608.56</v>
      </c>
      <c r="H32" s="52">
        <f t="shared" si="4"/>
        <v>0</v>
      </c>
      <c r="I32" s="49"/>
      <c r="J32" s="10"/>
      <c r="K32" s="53"/>
    </row>
    <row r="33" spans="1:17" x14ac:dyDescent="0.2">
      <c r="A33" s="47"/>
      <c r="B33" s="50" t="s">
        <v>28</v>
      </c>
      <c r="C33" s="50"/>
      <c r="D33" s="51">
        <f>+[1]ESF!E36</f>
        <v>0</v>
      </c>
      <c r="E33" s="51">
        <v>0</v>
      </c>
      <c r="F33" s="51">
        <v>0</v>
      </c>
      <c r="G33" s="52">
        <f t="shared" si="3"/>
        <v>0</v>
      </c>
      <c r="H33" s="52">
        <f t="shared" si="2"/>
        <v>0</v>
      </c>
      <c r="I33" s="49"/>
      <c r="K33" s="46"/>
    </row>
    <row r="34" spans="1:17" x14ac:dyDescent="0.2">
      <c r="A34" s="47"/>
      <c r="B34" s="50" t="s">
        <v>29</v>
      </c>
      <c r="C34" s="50"/>
      <c r="D34" s="51">
        <f>+[1]ESF!E37</f>
        <v>0</v>
      </c>
      <c r="E34" s="51">
        <v>0</v>
      </c>
      <c r="F34" s="51">
        <v>0</v>
      </c>
      <c r="G34" s="52">
        <f t="shared" si="3"/>
        <v>0</v>
      </c>
      <c r="H34" s="52">
        <f t="shared" si="2"/>
        <v>0</v>
      </c>
      <c r="I34" s="49"/>
      <c r="K34" s="46"/>
    </row>
    <row r="35" spans="1:17" x14ac:dyDescent="0.2">
      <c r="A35" s="47"/>
      <c r="B35" s="50" t="s">
        <v>30</v>
      </c>
      <c r="C35" s="50"/>
      <c r="D35" s="51">
        <f>+[1]ESF!E38</f>
        <v>0</v>
      </c>
      <c r="E35" s="51">
        <v>0</v>
      </c>
      <c r="F35" s="51">
        <v>0</v>
      </c>
      <c r="G35" s="52">
        <f t="shared" si="3"/>
        <v>0</v>
      </c>
      <c r="H35" s="52">
        <f t="shared" si="2"/>
        <v>0</v>
      </c>
      <c r="I35" s="49"/>
      <c r="K35" s="57"/>
    </row>
    <row r="36" spans="1:17" x14ac:dyDescent="0.2">
      <c r="A36" s="47"/>
      <c r="B36" s="55"/>
      <c r="C36" s="55"/>
      <c r="D36" s="56"/>
      <c r="E36" s="48"/>
      <c r="F36" s="48"/>
      <c r="G36" s="48"/>
      <c r="H36" s="48"/>
      <c r="I36" s="49"/>
      <c r="K36" s="46"/>
    </row>
    <row r="37" spans="1:17" x14ac:dyDescent="0.2">
      <c r="A37" s="58"/>
      <c r="B37" s="59"/>
      <c r="C37" s="59"/>
      <c r="D37" s="59"/>
      <c r="E37" s="59"/>
      <c r="F37" s="59"/>
      <c r="G37" s="59"/>
      <c r="H37" s="59"/>
      <c r="I37" s="60"/>
    </row>
    <row r="38" spans="1:17" x14ac:dyDescent="0.2">
      <c r="A38" s="61"/>
      <c r="B38" s="62"/>
      <c r="C38" s="63"/>
      <c r="E38" s="61"/>
      <c r="F38" s="61"/>
      <c r="G38" s="61"/>
      <c r="H38" s="61"/>
      <c r="I38" s="61"/>
    </row>
    <row r="39" spans="1:17" hidden="1" x14ac:dyDescent="0.2">
      <c r="A39" s="1"/>
      <c r="B39" s="65" t="s">
        <v>31</v>
      </c>
      <c r="C39" s="65"/>
      <c r="D39" s="65"/>
      <c r="E39" s="65"/>
      <c r="F39" s="65"/>
      <c r="G39" s="65"/>
      <c r="H39" s="65"/>
      <c r="I39" s="66"/>
      <c r="J39" s="66"/>
      <c r="K39" s="1"/>
      <c r="L39" s="1"/>
      <c r="M39" s="1"/>
      <c r="N39" s="1"/>
      <c r="O39" s="1"/>
      <c r="P39" s="1"/>
      <c r="Q39" s="1"/>
    </row>
    <row r="40" spans="1:17" hidden="1" x14ac:dyDescent="0.2">
      <c r="A40" s="1"/>
      <c r="B40" s="66"/>
      <c r="C40" s="67"/>
      <c r="D40" s="68"/>
      <c r="E40" s="68"/>
      <c r="F40" s="1"/>
      <c r="G40" s="69"/>
      <c r="H40" s="67"/>
      <c r="I40" s="68"/>
      <c r="J40" s="68"/>
      <c r="K40" s="1"/>
      <c r="L40" s="1"/>
      <c r="M40" s="1"/>
      <c r="N40" s="1"/>
      <c r="O40" s="1"/>
      <c r="P40" s="1"/>
      <c r="Q40" s="1"/>
    </row>
    <row r="41" spans="1:17" hidden="1" x14ac:dyDescent="0.2">
      <c r="A41" s="1"/>
      <c r="B41" s="70"/>
      <c r="C41" s="70"/>
      <c r="D41" s="68"/>
      <c r="E41" s="71"/>
      <c r="F41" s="72"/>
      <c r="G41" s="72"/>
      <c r="H41" s="71"/>
      <c r="I41" s="68"/>
      <c r="J41" s="68"/>
      <c r="K41" s="1"/>
      <c r="L41" s="1"/>
      <c r="M41" s="1"/>
      <c r="N41" s="1"/>
      <c r="O41" s="1"/>
      <c r="P41" s="1"/>
      <c r="Q41" s="1"/>
    </row>
    <row r="42" spans="1:17" hidden="1" x14ac:dyDescent="0.2">
      <c r="A42" s="1"/>
      <c r="B42" s="73" t="s">
        <v>32</v>
      </c>
      <c r="C42" s="73"/>
      <c r="D42" s="6"/>
      <c r="E42" s="74"/>
      <c r="F42" s="75" t="s">
        <v>33</v>
      </c>
      <c r="G42" s="75"/>
      <c r="H42" s="74"/>
      <c r="I42" s="76"/>
      <c r="J42" s="1"/>
      <c r="P42" s="1"/>
      <c r="Q42" s="1"/>
    </row>
    <row r="43" spans="1:17" hidden="1" x14ac:dyDescent="0.2">
      <c r="A43" s="1"/>
      <c r="B43" s="77" t="s">
        <v>34</v>
      </c>
      <c r="C43" s="77"/>
      <c r="D43" s="78"/>
      <c r="E43" s="79"/>
      <c r="F43" s="77" t="s">
        <v>35</v>
      </c>
      <c r="G43" s="77"/>
      <c r="H43" s="79"/>
      <c r="I43" s="76"/>
      <c r="J43" s="1"/>
      <c r="P43" s="1"/>
      <c r="Q43" s="1"/>
    </row>
    <row r="44" spans="1:17" x14ac:dyDescent="0.2">
      <c r="B44" s="1"/>
      <c r="C44" s="1"/>
      <c r="D44" s="80"/>
      <c r="E44" s="1"/>
      <c r="F44" s="1"/>
      <c r="G44" s="54"/>
    </row>
    <row r="45" spans="1:17" x14ac:dyDescent="0.2">
      <c r="B45" s="1"/>
      <c r="C45" s="1"/>
      <c r="D45" s="80"/>
      <c r="E45" s="1"/>
      <c r="F45" s="1"/>
      <c r="G45" s="54"/>
    </row>
    <row r="46" spans="1:17" x14ac:dyDescent="0.2">
      <c r="G46" s="81"/>
    </row>
    <row r="48" spans="1:17" x14ac:dyDescent="0.2">
      <c r="K48" s="40"/>
    </row>
    <row r="55" spans="11:11" x14ac:dyDescent="0.2">
      <c r="K55" s="40"/>
    </row>
  </sheetData>
  <mergeCells count="39">
    <mergeCell ref="B43:C43"/>
    <mergeCell ref="F43:G43"/>
    <mergeCell ref="B35:C35"/>
    <mergeCell ref="A37:I37"/>
    <mergeCell ref="B39:H39"/>
    <mergeCell ref="B41:C41"/>
    <mergeCell ref="F41:G41"/>
    <mergeCell ref="B42:C42"/>
    <mergeCell ref="F42:G42"/>
    <mergeCell ref="B29:C29"/>
    <mergeCell ref="B30:C30"/>
    <mergeCell ref="B31:C31"/>
    <mergeCell ref="B32:C32"/>
    <mergeCell ref="B33:C33"/>
    <mergeCell ref="B34:C34"/>
    <mergeCell ref="B21:C21"/>
    <mergeCell ref="B22:C22"/>
    <mergeCell ref="B23:C23"/>
    <mergeCell ref="B25:C25"/>
    <mergeCell ref="B27:C27"/>
    <mergeCell ref="B28:C28"/>
    <mergeCell ref="B13:C13"/>
    <mergeCell ref="B15:C15"/>
    <mergeCell ref="B17:C17"/>
    <mergeCell ref="B18:C18"/>
    <mergeCell ref="B19:C19"/>
    <mergeCell ref="B20:C20"/>
    <mergeCell ref="C6:G6"/>
    <mergeCell ref="A7:I7"/>
    <mergeCell ref="A8:I8"/>
    <mergeCell ref="B9:C10"/>
    <mergeCell ref="A11:I11"/>
    <mergeCell ref="A12:I12"/>
    <mergeCell ref="C1:E1"/>
    <mergeCell ref="F1:H1"/>
    <mergeCell ref="C2:G2"/>
    <mergeCell ref="C3:G3"/>
    <mergeCell ref="C4:G4"/>
    <mergeCell ref="C5:G5"/>
  </mergeCells>
  <pageMargins left="0.25" right="0.25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2019-10-10T18:57:55Z</cp:lastPrinted>
  <dcterms:created xsi:type="dcterms:W3CDTF">2019-10-10T18:53:58Z</dcterms:created>
  <dcterms:modified xsi:type="dcterms:W3CDTF">2019-10-10T18:57:59Z</dcterms:modified>
</cp:coreProperties>
</file>