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F5. EAID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  <definedName name="_xlnm.Print_Titles" localSheetId="0">'F5. EAID'!$1:$8</definedName>
  </definedNames>
  <calcPr calcId="144525"/>
</workbook>
</file>

<file path=xl/calcChain.xml><?xml version="1.0" encoding="utf-8"?>
<calcChain xmlns="http://schemas.openxmlformats.org/spreadsheetml/2006/main">
  <c r="G62" i="1" l="1"/>
  <c r="D62" i="1"/>
  <c r="G58" i="1"/>
  <c r="F58" i="1"/>
  <c r="E58" i="1"/>
  <c r="D58" i="1"/>
  <c r="C58" i="1"/>
  <c r="B58" i="1"/>
  <c r="G57" i="1"/>
  <c r="G53" i="1" s="1"/>
  <c r="D57" i="1"/>
  <c r="D53" i="1" s="1"/>
  <c r="D63" i="1" s="1"/>
  <c r="F53" i="1"/>
  <c r="E53" i="1"/>
  <c r="E63" i="1" s="1"/>
  <c r="C53" i="1"/>
  <c r="B53" i="1"/>
  <c r="G44" i="1"/>
  <c r="F44" i="1"/>
  <c r="F63" i="1" s="1"/>
  <c r="E44" i="1"/>
  <c r="D44" i="1"/>
  <c r="C44" i="1"/>
  <c r="C63" i="1" s="1"/>
  <c r="B44" i="1"/>
  <c r="B63" i="1" s="1"/>
  <c r="G40" i="1"/>
  <c r="G38" i="1" s="1"/>
  <c r="D40" i="1"/>
  <c r="D38" i="1" s="1"/>
  <c r="D41" i="1" s="1"/>
  <c r="D66" i="1" s="1"/>
  <c r="G39" i="1"/>
  <c r="F38" i="1"/>
  <c r="E38" i="1"/>
  <c r="C38" i="1"/>
  <c r="B38" i="1"/>
  <c r="G37" i="1"/>
  <c r="G36" i="1" s="1"/>
  <c r="D37" i="1"/>
  <c r="F36" i="1"/>
  <c r="F41" i="1" s="1"/>
  <c r="E36" i="1"/>
  <c r="E41" i="1" s="1"/>
  <c r="D36" i="1"/>
  <c r="C36" i="1"/>
  <c r="C41" i="1" s="1"/>
  <c r="C66" i="1" s="1"/>
  <c r="B36" i="1"/>
  <c r="B41" i="1" s="1"/>
  <c r="G35" i="1"/>
  <c r="D35" i="1"/>
  <c r="G41" i="1" l="1"/>
  <c r="E66" i="1"/>
  <c r="G63" i="1"/>
  <c r="B66" i="1"/>
  <c r="F66" i="1"/>
  <c r="G66" i="1" l="1"/>
</calcChain>
</file>

<file path=xl/sharedStrings.xml><?xml version="1.0" encoding="utf-8"?>
<sst xmlns="http://schemas.openxmlformats.org/spreadsheetml/2006/main" count="77" uniqueCount="77">
  <si>
    <t>CUADRO 6</t>
  </si>
  <si>
    <t>Consejo de Ciencia y Tecnología del Estado de Durango</t>
  </si>
  <si>
    <t>Estado Analitico de ingresos Detallado - LDF</t>
  </si>
  <si>
    <t>del 1 de enero al 30 de septiembre de 2019 (b)</t>
  </si>
  <si>
    <t>(Pesos)</t>
  </si>
  <si>
    <t>Concepto ( c)</t>
  </si>
  <si>
    <t>Ingresos</t>
  </si>
  <si>
    <t>Diferencia ( 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</si>
  <si>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</si>
  <si>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</si>
  <si>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</si>
  <si>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</si>
  <si>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</si>
  <si>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</si>
  <si>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</si>
  <si>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</si>
  <si>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</si>
  <si>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</si>
  <si>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</si>
  <si>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</si>
  <si>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Servicios</t>
  </si>
  <si>
    <t>H. Participaciones 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</si>
  <si>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</si>
  <si>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</si>
  <si>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</si>
  <si>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</si>
  <si>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</si>
  <si>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</si>
  <si>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</si>
  <si>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</si>
  <si>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</si>
  <si>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</si>
  <si>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</si>
  <si>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</si>
  <si>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</si>
  <si>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</si>
  <si>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</si>
  <si>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</si>
  <si>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</si>
  <si>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</si>
  <si>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</si>
  <si>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</si>
  <si>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</si>
  <si>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</si>
  <si>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</si>
  <si>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</si>
  <si>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</si>
  <si>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</si>
  <si>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</si>
  <si>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</si>
  <si>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</si>
  <si>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</si>
  <si>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</si>
  <si>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</si>
  <si>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</si>
  <si>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Publica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</si>
  <si>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</si>
  <si>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</si>
  <si>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</si>
  <si>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</si>
  <si>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</si>
  <si>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</si>
  <si>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</si>
  <si>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</si>
  <si>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</si>
  <si>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</si>
  <si>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</si>
  <si>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Etiquetas (II=A+B+C+D+E)</t>
  </si>
  <si>
    <t>III. Ingresos Derivados de Financiamientos (III=A)</t>
  </si>
  <si>
    <t>A. Ingresos Derivados de Financiamientos</t>
  </si>
  <si>
    <t>IV. Total de Ingresos (IV=I+II+III)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</si>
  <si>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</si>
  <si>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</si>
  <si>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</si>
  <si>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(3=1+2)</t>
  </si>
  <si>
    <t>FUENTE: Elaborados con información del CONAC. Criterios para la elaboracion y presentación homogénea de la información financiera y de los formatos a que hace referencia la Ley de Disciplina Financiera de las Entidades Federativas y los Municipios.</t>
  </si>
  <si>
    <t>NOTA: Se adjunta archivo que contiene instructivo de llenado de los formatos "Cuadros CONAC Criterios".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</si>
</sst>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General_)"/>
  </numFmts>
  <fonts count="8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43" fontId="1" fillId="0" borderId="0" applyFont="0" applyFill="0" applyBorder="0" applyAlignment="0" applyProtection="0"/>
    <xf numFmtId="165" fontId="7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1" fillId="0" borderId="0"/>
  </cellStyleXfs>
  <cellXfs count="36">
    <xf numFmtId="0" fontId="0" fillId="0" borderId="0" xfId="0"/>
    <xf numFmtId="0" fontId="3" fillId="0" borderId="0" xfId="1" applyFont="1" applyAlignment="1">
      <alignment horizontal="right"/>
    </xf>
    <xf numFmtId="0" fontId="5" fillId="0" borderId="0" xfId="0" applyFont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5" fillId="0" borderId="0" xfId="0" applyFont="1" applyFill="1" applyBorder="1"/>
    <xf numFmtId="0" fontId="6" fillId="2" borderId="9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/>
    </xf>
    <xf numFmtId="3" fontId="6" fillId="2" borderId="9" xfId="1" applyNumberFormat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 wrapText="1"/>
    </xf>
    <xf numFmtId="0" fontId="3" fillId="3" borderId="10" xfId="1" applyFont="1" applyFill="1" applyBorder="1"/>
    <xf numFmtId="0" fontId="5" fillId="3" borderId="10" xfId="1" applyFont="1" applyFill="1" applyBorder="1"/>
    <xf numFmtId="0" fontId="5" fillId="3" borderId="11" xfId="1" applyFont="1" applyFill="1" applyBorder="1" applyAlignment="1">
      <alignment horizontal="left" indent="2"/>
    </xf>
    <xf numFmtId="3" fontId="5" fillId="3" borderId="11" xfId="2" applyNumberFormat="1" applyFont="1" applyFill="1" applyBorder="1"/>
    <xf numFmtId="0" fontId="5" fillId="0" borderId="0" xfId="1" applyFont="1"/>
    <xf numFmtId="0" fontId="5" fillId="3" borderId="11" xfId="1" applyFont="1" applyFill="1" applyBorder="1" applyAlignment="1">
      <alignment horizontal="left" indent="4"/>
    </xf>
    <xf numFmtId="164" fontId="5" fillId="0" borderId="0" xfId="1" applyNumberFormat="1" applyFont="1"/>
    <xf numFmtId="0" fontId="3" fillId="3" borderId="11" xfId="1" applyFont="1" applyFill="1" applyBorder="1" applyAlignment="1">
      <alignment horizontal="left"/>
    </xf>
    <xf numFmtId="3" fontId="3" fillId="3" borderId="11" xfId="2" applyNumberFormat="1" applyFont="1" applyFill="1" applyBorder="1"/>
    <xf numFmtId="0" fontId="5" fillId="3" borderId="11" xfId="1" applyFont="1" applyFill="1" applyBorder="1" applyAlignment="1">
      <alignment horizontal="left" wrapText="1" indent="4"/>
    </xf>
    <xf numFmtId="0" fontId="3" fillId="3" borderId="11" xfId="1" applyFont="1" applyFill="1" applyBorder="1" applyAlignment="1">
      <alignment horizontal="left" indent="2"/>
    </xf>
    <xf numFmtId="0" fontId="3" fillId="3" borderId="12" xfId="1" applyFont="1" applyFill="1" applyBorder="1" applyAlignment="1">
      <alignment horizontal="left"/>
    </xf>
    <xf numFmtId="3" fontId="3" fillId="3" borderId="12" xfId="2" applyNumberFormat="1" applyFont="1" applyFill="1" applyBorder="1"/>
    <xf numFmtId="0" fontId="5" fillId="3" borderId="0" xfId="1" applyFont="1" applyFill="1" applyBorder="1" applyAlignment="1">
      <alignment horizontal="left" wrapText="1"/>
    </xf>
    <xf numFmtId="0" fontId="5" fillId="0" borderId="0" xfId="0" applyFont="1" applyBorder="1"/>
    <xf numFmtId="3" fontId="5" fillId="0" borderId="0" xfId="0" applyNumberFormat="1" applyFont="1" applyBorder="1"/>
    <xf numFmtId="3" fontId="5" fillId="0" borderId="0" xfId="0" applyNumberFormat="1" applyFont="1"/>
  </cellXfs>
  <cellStyles count="11">
    <cellStyle name="=C:\WINNT\SYSTEM32\COMMAND.COM" xfId="3"/>
    <cellStyle name="Millares 2" xfId="2"/>
    <cellStyle name="Millares 6" xfId="4"/>
    <cellStyle name="Normal" xfId="0" builtinId="0"/>
    <cellStyle name="Normal 13" xfId="5"/>
    <cellStyle name="Normal 2" xfId="1"/>
    <cellStyle name="Normal 2 2" xfId="6"/>
    <cellStyle name="Normal 3" xfId="7"/>
    <cellStyle name="Normal 3 2" xfId="8"/>
    <cellStyle name="Normal 4" xfId="9"/>
    <cellStyle name="Normal 4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19/CUENTA%20PUBLICA%20TRIMESTRAL%202019/TERCER%20TRIMESTRE%202019/Formatos%20LDF_COCYTED_3er%20trimest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  <sheetName val="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abSelected="1" zoomScaleNormal="100" workbookViewId="0">
      <selection activeCell="B25" sqref="B25"/>
    </sheetView>
  </sheetViews>
  <sheetFormatPr baseColWidth="10" defaultRowHeight="11.25" x14ac:dyDescent="0.2"/>
  <cols>
    <col min="1" max="1" width="89.5703125" style="2" customWidth="1"/>
    <col min="2" max="2" width="16.42578125" style="2" bestFit="1" customWidth="1"/>
    <col min="3" max="3" width="16.140625" style="2" bestFit="1" customWidth="1"/>
    <col min="4" max="6" width="16.42578125" style="2" bestFit="1" customWidth="1"/>
    <col min="7" max="7" width="15.28515625" style="35" bestFit="1" customWidth="1"/>
    <col min="8" max="16384" width="11.42578125" style="2"/>
  </cols>
  <sheetData>
    <row r="1" spans="1:8" ht="6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8" ht="12.75" x14ac:dyDescent="0.2">
      <c r="A2" s="3" t="s">
        <v>1</v>
      </c>
      <c r="B2" s="4"/>
      <c r="C2" s="4"/>
      <c r="D2" s="4"/>
      <c r="E2" s="4"/>
      <c r="F2" s="4"/>
      <c r="G2" s="5"/>
    </row>
    <row r="3" spans="1:8" ht="12.75" x14ac:dyDescent="0.2">
      <c r="A3" s="6" t="s">
        <v>2</v>
      </c>
      <c r="B3" s="7"/>
      <c r="C3" s="7"/>
      <c r="D3" s="7"/>
      <c r="E3" s="7"/>
      <c r="F3" s="7"/>
      <c r="G3" s="8"/>
    </row>
    <row r="4" spans="1:8" ht="12.75" x14ac:dyDescent="0.2">
      <c r="A4" s="6" t="s">
        <v>3</v>
      </c>
      <c r="B4" s="7"/>
      <c r="C4" s="7"/>
      <c r="D4" s="7"/>
      <c r="E4" s="7"/>
      <c r="F4" s="7"/>
      <c r="G4" s="8"/>
    </row>
    <row r="5" spans="1:8" ht="12.75" x14ac:dyDescent="0.2">
      <c r="A5" s="9" t="s">
        <v>4</v>
      </c>
      <c r="B5" s="10"/>
      <c r="C5" s="10"/>
      <c r="D5" s="10"/>
      <c r="E5" s="10"/>
      <c r="F5" s="10"/>
      <c r="G5" s="11"/>
    </row>
    <row r="6" spans="1:8" s="13" customFormat="1" ht="12.75" x14ac:dyDescent="0.2">
      <c r="A6" s="12"/>
      <c r="B6" s="12"/>
      <c r="C6" s="12"/>
      <c r="D6" s="12"/>
      <c r="E6" s="12"/>
      <c r="F6" s="12"/>
      <c r="G6" s="12"/>
    </row>
    <row r="7" spans="1:8" ht="12.75" x14ac:dyDescent="0.2">
      <c r="A7" s="14" t="s">
        <v>5</v>
      </c>
      <c r="B7" s="15" t="s">
        <v>6</v>
      </c>
      <c r="C7" s="15"/>
      <c r="D7" s="15"/>
      <c r="E7" s="15"/>
      <c r="F7" s="15"/>
      <c r="G7" s="16" t="s">
        <v>7</v>
      </c>
    </row>
    <row r="8" spans="1:8" ht="25.5" x14ac:dyDescent="0.2">
      <c r="A8" s="14"/>
      <c r="B8" s="17" t="s">
        <v>8</v>
      </c>
      <c r="C8" s="18" t="s">
        <v>9</v>
      </c>
      <c r="D8" s="17" t="s">
        <v>10</v>
      </c>
      <c r="E8" s="17" t="s">
        <v>11</v>
      </c>
      <c r="F8" s="17" t="s">
        <v>12</v>
      </c>
      <c r="G8" s="16"/>
    </row>
    <row r="9" spans="1:8" x14ac:dyDescent="0.2">
      <c r="A9" s="19" t="s">
        <v>13</v>
      </c>
      <c r="B9" s="20"/>
      <c r="C9" s="20"/>
      <c r="D9" s="20"/>
      <c r="E9" s="20"/>
      <c r="F9" s="20"/>
      <c r="G9" s="20"/>
    </row>
    <row r="10" spans="1:8" x14ac:dyDescent="0.2">
      <c r="A10" s="21" t="s">
        <v>14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8" x14ac:dyDescent="0.2">
      <c r="A11" s="21" t="s">
        <v>15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8" x14ac:dyDescent="0.2">
      <c r="A12" s="21" t="s">
        <v>16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8" x14ac:dyDescent="0.2">
      <c r="A13" s="21" t="s">
        <v>17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8" x14ac:dyDescent="0.2">
      <c r="A14" s="21" t="s">
        <v>18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8" x14ac:dyDescent="0.2">
      <c r="A15" s="21" t="s">
        <v>19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8" x14ac:dyDescent="0.2">
      <c r="A16" s="21" t="s">
        <v>20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3"/>
    </row>
    <row r="17" spans="1:9" x14ac:dyDescent="0.2">
      <c r="A17" s="21" t="s">
        <v>21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3"/>
    </row>
    <row r="18" spans="1:9" x14ac:dyDescent="0.2">
      <c r="A18" s="24" t="s">
        <v>22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3"/>
    </row>
    <row r="19" spans="1:9" x14ac:dyDescent="0.2">
      <c r="A19" s="24" t="s">
        <v>23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3"/>
    </row>
    <row r="20" spans="1:9" x14ac:dyDescent="0.2">
      <c r="A20" s="24" t="s">
        <v>24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3"/>
    </row>
    <row r="21" spans="1:9" x14ac:dyDescent="0.2">
      <c r="A21" s="24" t="s">
        <v>25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3"/>
    </row>
    <row r="22" spans="1:9" x14ac:dyDescent="0.2">
      <c r="A22" s="24" t="s">
        <v>26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3"/>
    </row>
    <row r="23" spans="1:9" x14ac:dyDescent="0.2">
      <c r="A23" s="24" t="s">
        <v>27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3"/>
    </row>
    <row r="24" spans="1:9" x14ac:dyDescent="0.2">
      <c r="A24" s="24" t="s">
        <v>28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3"/>
    </row>
    <row r="25" spans="1:9" x14ac:dyDescent="0.2">
      <c r="A25" s="24" t="s">
        <v>29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3"/>
    </row>
    <row r="26" spans="1:9" x14ac:dyDescent="0.2">
      <c r="A26" s="24" t="s">
        <v>30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3"/>
    </row>
    <row r="27" spans="1:9" x14ac:dyDescent="0.2">
      <c r="A27" s="24" t="s">
        <v>31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3"/>
    </row>
    <row r="28" spans="1:9" x14ac:dyDescent="0.2">
      <c r="A28" s="24" t="s">
        <v>32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3"/>
    </row>
    <row r="29" spans="1:9" x14ac:dyDescent="0.2">
      <c r="A29" s="21" t="s">
        <v>33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5"/>
    </row>
    <row r="30" spans="1:9" x14ac:dyDescent="0.2">
      <c r="A30" s="24" t="s">
        <v>34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3"/>
    </row>
    <row r="31" spans="1:9" x14ac:dyDescent="0.2">
      <c r="A31" s="24" t="s">
        <v>35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3"/>
    </row>
    <row r="32" spans="1:9" x14ac:dyDescent="0.2">
      <c r="A32" s="24" t="s">
        <v>36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3"/>
      <c r="I32" s="23"/>
    </row>
    <row r="33" spans="1:9" x14ac:dyDescent="0.2">
      <c r="A33" s="24" t="s">
        <v>37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3"/>
      <c r="I33" s="23"/>
    </row>
    <row r="34" spans="1:9" x14ac:dyDescent="0.2">
      <c r="A34" s="24" t="s">
        <v>38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3"/>
      <c r="I34" s="23"/>
    </row>
    <row r="35" spans="1:9" x14ac:dyDescent="0.2">
      <c r="A35" s="21" t="s">
        <v>39</v>
      </c>
      <c r="B35" s="22">
        <v>6403904</v>
      </c>
      <c r="C35" s="22">
        <v>295777.19</v>
      </c>
      <c r="D35" s="22">
        <f>+B35+C35</f>
        <v>6699681.1900000004</v>
      </c>
      <c r="E35" s="22">
        <v>3993555</v>
      </c>
      <c r="F35" s="22">
        <v>3993555</v>
      </c>
      <c r="G35" s="22">
        <f>+F35-B35</f>
        <v>-2410349</v>
      </c>
      <c r="H35" s="23"/>
      <c r="I35" s="23"/>
    </row>
    <row r="36" spans="1:9" x14ac:dyDescent="0.2">
      <c r="A36" s="21" t="s">
        <v>40</v>
      </c>
      <c r="B36" s="22">
        <f>+B37</f>
        <v>0</v>
      </c>
      <c r="C36" s="22">
        <f t="shared" ref="C36:G36" si="0">+C37</f>
        <v>0</v>
      </c>
      <c r="D36" s="22">
        <f t="shared" si="0"/>
        <v>0</v>
      </c>
      <c r="E36" s="22">
        <f t="shared" si="0"/>
        <v>0</v>
      </c>
      <c r="F36" s="22">
        <f t="shared" si="0"/>
        <v>0</v>
      </c>
      <c r="G36" s="22">
        <f t="shared" si="0"/>
        <v>0</v>
      </c>
      <c r="H36" s="23"/>
      <c r="I36" s="23"/>
    </row>
    <row r="37" spans="1:9" x14ac:dyDescent="0.2">
      <c r="A37" s="24" t="s">
        <v>41</v>
      </c>
      <c r="B37" s="22">
        <v>0</v>
      </c>
      <c r="C37" s="22">
        <v>0</v>
      </c>
      <c r="D37" s="22">
        <f>+B37+C37</f>
        <v>0</v>
      </c>
      <c r="E37" s="22">
        <v>0</v>
      </c>
      <c r="F37" s="22">
        <v>0</v>
      </c>
      <c r="G37" s="22">
        <f>+F37-B37</f>
        <v>0</v>
      </c>
      <c r="H37" s="23"/>
      <c r="I37" s="23"/>
    </row>
    <row r="38" spans="1:9" x14ac:dyDescent="0.2">
      <c r="A38" s="21" t="s">
        <v>42</v>
      </c>
      <c r="B38" s="22">
        <f>+B39+B40</f>
        <v>0</v>
      </c>
      <c r="C38" s="22">
        <f>+C39+C40</f>
        <v>20341586.699999999</v>
      </c>
      <c r="D38" s="22">
        <f t="shared" ref="D38:G38" si="1">+D39+D40</f>
        <v>20341586.699999999</v>
      </c>
      <c r="E38" s="22">
        <f t="shared" si="1"/>
        <v>11335497.67</v>
      </c>
      <c r="F38" s="22">
        <f t="shared" si="1"/>
        <v>11335497.67</v>
      </c>
      <c r="G38" s="22">
        <f t="shared" si="1"/>
        <v>11335497.67</v>
      </c>
      <c r="H38" s="23"/>
      <c r="I38" s="23"/>
    </row>
    <row r="39" spans="1:9" x14ac:dyDescent="0.2">
      <c r="A39" s="24" t="s">
        <v>43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f t="shared" ref="G39:G40" si="2">+F39-B39</f>
        <v>0</v>
      </c>
      <c r="H39" s="23"/>
      <c r="I39" s="23"/>
    </row>
    <row r="40" spans="1:9" x14ac:dyDescent="0.2">
      <c r="A40" s="24" t="s">
        <v>44</v>
      </c>
      <c r="B40" s="22">
        <v>0</v>
      </c>
      <c r="C40" s="22">
        <v>20341586.699999999</v>
      </c>
      <c r="D40" s="22">
        <f>+B40+C40</f>
        <v>20341586.699999999</v>
      </c>
      <c r="E40" s="22">
        <v>11335497.67</v>
      </c>
      <c r="F40" s="22">
        <v>11335497.67</v>
      </c>
      <c r="G40" s="22">
        <f t="shared" si="2"/>
        <v>11335497.67</v>
      </c>
      <c r="H40" s="23"/>
      <c r="I40" s="23"/>
    </row>
    <row r="41" spans="1:9" x14ac:dyDescent="0.2">
      <c r="A41" s="26" t="s">
        <v>45</v>
      </c>
      <c r="B41" s="27">
        <f>+B10+B11+B12+B13+B14+B15+B16+B17+B29+B35+B36+B38</f>
        <v>6403904</v>
      </c>
      <c r="C41" s="27">
        <f t="shared" ref="C41:G41" si="3">+C10+C11+C12+C13+C14+C15+C16+C17+C29+C35+C36+C38</f>
        <v>20637363.890000001</v>
      </c>
      <c r="D41" s="27">
        <f t="shared" si="3"/>
        <v>27041267.890000001</v>
      </c>
      <c r="E41" s="27">
        <f t="shared" si="3"/>
        <v>15329052.67</v>
      </c>
      <c r="F41" s="27">
        <f t="shared" si="3"/>
        <v>15329052.67</v>
      </c>
      <c r="G41" s="27">
        <f t="shared" si="3"/>
        <v>8925148.6699999999</v>
      </c>
      <c r="H41" s="23"/>
      <c r="I41" s="25"/>
    </row>
    <row r="42" spans="1:9" x14ac:dyDescent="0.2">
      <c r="A42" s="26" t="s">
        <v>46</v>
      </c>
      <c r="B42" s="27"/>
      <c r="C42" s="27"/>
      <c r="D42" s="27"/>
      <c r="E42" s="27"/>
      <c r="F42" s="27"/>
      <c r="G42" s="27"/>
      <c r="H42" s="23"/>
      <c r="I42" s="23"/>
    </row>
    <row r="43" spans="1:9" ht="15.75" customHeight="1" x14ac:dyDescent="0.2">
      <c r="A43" s="26" t="s">
        <v>47</v>
      </c>
      <c r="B43" s="27"/>
      <c r="C43" s="27"/>
      <c r="D43" s="27"/>
      <c r="E43" s="27"/>
      <c r="F43" s="27"/>
      <c r="G43" s="27"/>
      <c r="H43" s="23"/>
      <c r="I43" s="23"/>
    </row>
    <row r="44" spans="1:9" x14ac:dyDescent="0.2">
      <c r="A44" s="21" t="s">
        <v>48</v>
      </c>
      <c r="B44" s="22">
        <f>SUM(B45:B52)</f>
        <v>0</v>
      </c>
      <c r="C44" s="22">
        <f t="shared" ref="C44:G44" si="4">SUM(C45:C52)</f>
        <v>0</v>
      </c>
      <c r="D44" s="22">
        <f t="shared" si="4"/>
        <v>0</v>
      </c>
      <c r="E44" s="22">
        <f t="shared" si="4"/>
        <v>0</v>
      </c>
      <c r="F44" s="22">
        <f t="shared" si="4"/>
        <v>0</v>
      </c>
      <c r="G44" s="22">
        <f t="shared" si="4"/>
        <v>0</v>
      </c>
      <c r="H44" s="23"/>
      <c r="I44" s="23"/>
    </row>
    <row r="45" spans="1:9" x14ac:dyDescent="0.2">
      <c r="A45" s="24" t="s">
        <v>49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3"/>
      <c r="I45" s="23"/>
    </row>
    <row r="46" spans="1:9" x14ac:dyDescent="0.2">
      <c r="A46" s="24" t="s">
        <v>50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3"/>
      <c r="I46" s="23"/>
    </row>
    <row r="47" spans="1:9" x14ac:dyDescent="0.2">
      <c r="A47" s="24" t="s">
        <v>51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3"/>
      <c r="I47" s="23"/>
    </row>
    <row r="48" spans="1:9" ht="22.5" x14ac:dyDescent="0.2">
      <c r="A48" s="28" t="s">
        <v>52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3"/>
      <c r="I48" s="23"/>
    </row>
    <row r="49" spans="1:9" x14ac:dyDescent="0.2">
      <c r="A49" s="24" t="s">
        <v>53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3"/>
      <c r="I49" s="23"/>
    </row>
    <row r="50" spans="1:9" x14ac:dyDescent="0.2">
      <c r="A50" s="24" t="s">
        <v>54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3"/>
      <c r="I50" s="23"/>
    </row>
    <row r="51" spans="1:9" x14ac:dyDescent="0.2">
      <c r="A51" s="24" t="s">
        <v>55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3"/>
      <c r="I51" s="23"/>
    </row>
    <row r="52" spans="1:9" x14ac:dyDescent="0.2">
      <c r="A52" s="24" t="s">
        <v>56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3"/>
      <c r="I52" s="23"/>
    </row>
    <row r="53" spans="1:9" x14ac:dyDescent="0.2">
      <c r="A53" s="21" t="s">
        <v>57</v>
      </c>
      <c r="B53" s="22">
        <f>SUM(B54:B58)</f>
        <v>0</v>
      </c>
      <c r="C53" s="22">
        <f>SUM(C54:C57)</f>
        <v>4416445.97</v>
      </c>
      <c r="D53" s="22">
        <f t="shared" ref="D53:G53" si="5">SUM(D54:D57)</f>
        <v>4416445.97</v>
      </c>
      <c r="E53" s="22">
        <f t="shared" si="5"/>
        <v>3350000</v>
      </c>
      <c r="F53" s="22">
        <f t="shared" si="5"/>
        <v>3350000</v>
      </c>
      <c r="G53" s="22">
        <f t="shared" si="5"/>
        <v>3350000</v>
      </c>
      <c r="H53" s="23"/>
      <c r="I53" s="23"/>
    </row>
    <row r="54" spans="1:9" x14ac:dyDescent="0.2">
      <c r="A54" s="24" t="s">
        <v>58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3"/>
      <c r="I54" s="23"/>
    </row>
    <row r="55" spans="1:9" x14ac:dyDescent="0.2">
      <c r="A55" s="24" t="s">
        <v>59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3"/>
      <c r="I55" s="23"/>
    </row>
    <row r="56" spans="1:9" x14ac:dyDescent="0.2">
      <c r="A56" s="24" t="s">
        <v>60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3"/>
      <c r="I56" s="23"/>
    </row>
    <row r="57" spans="1:9" x14ac:dyDescent="0.2">
      <c r="A57" s="24" t="s">
        <v>61</v>
      </c>
      <c r="B57" s="22">
        <v>0</v>
      </c>
      <c r="C57" s="22">
        <v>4416445.97</v>
      </c>
      <c r="D57" s="22">
        <f>+B57+C57</f>
        <v>4416445.97</v>
      </c>
      <c r="E57" s="22">
        <v>3350000</v>
      </c>
      <c r="F57" s="22">
        <v>3350000</v>
      </c>
      <c r="G57" s="22">
        <f>+F57-B57</f>
        <v>3350000</v>
      </c>
      <c r="H57" s="23"/>
      <c r="I57" s="23"/>
    </row>
    <row r="58" spans="1:9" x14ac:dyDescent="0.2">
      <c r="A58" s="21" t="s">
        <v>62</v>
      </c>
      <c r="B58" s="22">
        <f>SUM(B59:B60)</f>
        <v>0</v>
      </c>
      <c r="C58" s="22">
        <f t="shared" ref="C58:G58" si="6">SUM(C59:C60)</f>
        <v>0</v>
      </c>
      <c r="D58" s="22">
        <f t="shared" si="6"/>
        <v>0</v>
      </c>
      <c r="E58" s="22">
        <f t="shared" si="6"/>
        <v>0</v>
      </c>
      <c r="F58" s="22">
        <f t="shared" si="6"/>
        <v>0</v>
      </c>
      <c r="G58" s="22">
        <f t="shared" si="6"/>
        <v>0</v>
      </c>
      <c r="H58" s="23"/>
      <c r="I58" s="23"/>
    </row>
    <row r="59" spans="1:9" x14ac:dyDescent="0.2">
      <c r="A59" s="24" t="s">
        <v>63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3"/>
      <c r="I59" s="23"/>
    </row>
    <row r="60" spans="1:9" x14ac:dyDescent="0.2">
      <c r="A60" s="24" t="s">
        <v>64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3"/>
      <c r="I60" s="23"/>
    </row>
    <row r="61" spans="1:9" x14ac:dyDescent="0.2">
      <c r="A61" s="21" t="s">
        <v>65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3"/>
      <c r="I61" s="23"/>
    </row>
    <row r="62" spans="1:9" x14ac:dyDescent="0.2">
      <c r="A62" s="21" t="s">
        <v>66</v>
      </c>
      <c r="B62" s="22">
        <v>0</v>
      </c>
      <c r="C62" s="22">
        <v>0</v>
      </c>
      <c r="D62" s="22">
        <f>+B62+C62</f>
        <v>0</v>
      </c>
      <c r="E62" s="22">
        <v>0</v>
      </c>
      <c r="F62" s="22">
        <v>0</v>
      </c>
      <c r="G62" s="22">
        <f>+F62-B62</f>
        <v>0</v>
      </c>
      <c r="H62" s="23"/>
      <c r="I62" s="23"/>
    </row>
    <row r="63" spans="1:9" x14ac:dyDescent="0.2">
      <c r="A63" s="26" t="s">
        <v>67</v>
      </c>
      <c r="B63" s="27">
        <f>+B44+B53+B59+B61+B62</f>
        <v>0</v>
      </c>
      <c r="C63" s="27">
        <f t="shared" ref="C63:G63" si="7">+C44+C53+C59+C61+C62</f>
        <v>4416445.97</v>
      </c>
      <c r="D63" s="27">
        <f t="shared" si="7"/>
        <v>4416445.97</v>
      </c>
      <c r="E63" s="27">
        <f t="shared" si="7"/>
        <v>3350000</v>
      </c>
      <c r="F63" s="27">
        <f t="shared" si="7"/>
        <v>3350000</v>
      </c>
      <c r="G63" s="27">
        <f t="shared" si="7"/>
        <v>3350000</v>
      </c>
      <c r="H63" s="23"/>
      <c r="I63" s="25"/>
    </row>
    <row r="64" spans="1:9" x14ac:dyDescent="0.2">
      <c r="A64" s="26" t="s">
        <v>68</v>
      </c>
      <c r="B64" s="27"/>
      <c r="C64" s="27"/>
      <c r="D64" s="27"/>
      <c r="E64" s="27"/>
      <c r="F64" s="27"/>
      <c r="G64" s="27"/>
      <c r="H64" s="23"/>
      <c r="I64" s="25"/>
    </row>
    <row r="65" spans="1:9" x14ac:dyDescent="0.2">
      <c r="A65" s="21" t="s">
        <v>69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3"/>
      <c r="I65" s="23"/>
    </row>
    <row r="66" spans="1:9" x14ac:dyDescent="0.2">
      <c r="A66" s="26" t="s">
        <v>70</v>
      </c>
      <c r="B66" s="27">
        <f>+B41+B63</f>
        <v>6403904</v>
      </c>
      <c r="C66" s="27">
        <f t="shared" ref="C66:G66" si="8">+C41+C63</f>
        <v>25053809.859999999</v>
      </c>
      <c r="D66" s="27">
        <f t="shared" si="8"/>
        <v>31457713.859999999</v>
      </c>
      <c r="E66" s="27">
        <f t="shared" si="8"/>
        <v>18679052.670000002</v>
      </c>
      <c r="F66" s="27">
        <f t="shared" si="8"/>
        <v>18679052.670000002</v>
      </c>
      <c r="G66" s="27">
        <f t="shared" si="8"/>
        <v>12275148.67</v>
      </c>
      <c r="H66" s="23"/>
      <c r="I66" s="25"/>
    </row>
    <row r="67" spans="1:9" x14ac:dyDescent="0.2">
      <c r="A67" s="29" t="s">
        <v>71</v>
      </c>
      <c r="B67" s="22"/>
      <c r="C67" s="22"/>
      <c r="D67" s="22"/>
      <c r="E67" s="22"/>
      <c r="F67" s="22"/>
      <c r="G67" s="22"/>
      <c r="H67" s="23"/>
      <c r="I67" s="25"/>
    </row>
    <row r="68" spans="1:9" x14ac:dyDescent="0.2">
      <c r="A68" s="26" t="s">
        <v>72</v>
      </c>
      <c r="B68" s="27"/>
      <c r="C68" s="27"/>
      <c r="D68" s="27"/>
      <c r="E68" s="27"/>
      <c r="F68" s="27"/>
      <c r="G68" s="27"/>
      <c r="H68" s="23"/>
      <c r="I68" s="23"/>
    </row>
    <row r="69" spans="1:9" x14ac:dyDescent="0.2">
      <c r="A69" s="26" t="s">
        <v>73</v>
      </c>
      <c r="B69" s="27"/>
      <c r="C69" s="27"/>
      <c r="D69" s="27"/>
      <c r="E69" s="27"/>
      <c r="F69" s="27"/>
      <c r="G69" s="27"/>
      <c r="H69" s="23"/>
      <c r="I69" s="23"/>
    </row>
    <row r="70" spans="1:9" x14ac:dyDescent="0.2">
      <c r="A70" s="30" t="s">
        <v>74</v>
      </c>
      <c r="B70" s="31"/>
      <c r="C70" s="31"/>
      <c r="D70" s="31"/>
      <c r="E70" s="31"/>
      <c r="F70" s="31"/>
      <c r="G70" s="31"/>
      <c r="H70" s="23"/>
      <c r="I70" s="23"/>
    </row>
    <row r="71" spans="1:9" x14ac:dyDescent="0.2">
      <c r="A71" s="32" t="s">
        <v>75</v>
      </c>
      <c r="B71" s="32"/>
      <c r="C71" s="32"/>
      <c r="D71" s="32"/>
      <c r="E71" s="32"/>
      <c r="F71" s="32"/>
      <c r="G71" s="32"/>
      <c r="H71" s="23"/>
      <c r="I71" s="23"/>
    </row>
    <row r="72" spans="1:9" x14ac:dyDescent="0.2">
      <c r="A72" s="32" t="s">
        <v>76</v>
      </c>
      <c r="B72" s="32"/>
      <c r="C72" s="32"/>
      <c r="D72" s="32"/>
      <c r="E72" s="32"/>
      <c r="F72" s="32"/>
      <c r="G72" s="32"/>
      <c r="H72" s="23"/>
      <c r="I72" s="23"/>
    </row>
    <row r="73" spans="1:9" x14ac:dyDescent="0.2">
      <c r="A73" s="33"/>
      <c r="B73" s="33"/>
      <c r="C73" s="33"/>
      <c r="D73" s="33"/>
      <c r="E73" s="33"/>
      <c r="F73" s="33"/>
      <c r="G73" s="34"/>
    </row>
  </sheetData>
  <mergeCells count="10">
    <mergeCell ref="A71:G71"/>
    <mergeCell ref="A72:G72"/>
    <mergeCell ref="A1:G1"/>
    <mergeCell ref="A2:G2"/>
    <mergeCell ref="A3:G3"/>
    <mergeCell ref="A4:G4"/>
    <mergeCell ref="A5:G5"/>
    <mergeCell ref="A7:A8"/>
    <mergeCell ref="B7:F7"/>
    <mergeCell ref="G7:G8"/>
  </mergeCells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F5. EAID</vt:lpstr>
      <vt:lpstr>'F5. EAID'!Títulos_a_imprimir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2019-10-10T19:54:55Z</cp:lastPrinted>
  <dcterms:created xsi:type="dcterms:W3CDTF">2019-10-10T19:54:53Z</dcterms:created>
  <dcterms:modified xsi:type="dcterms:W3CDTF">2019-10-10T19:55:19Z</dcterms:modified>
</cp:coreProperties>
</file>