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13 - Trabajos\005 - COCYTED\003 - PAGINA\001 - site\neu\INTERNO\Informacion_Financiera\2019\TRIM_3\DisciplinaFinanciera\"/>
    </mc:Choice>
  </mc:AlternateContent>
  <xr:revisionPtr revIDLastSave="0" documentId="13_ncr:1_{9A000D6F-60EA-417A-802A-0850B394442C}" xr6:coauthVersionLast="45" xr6:coauthVersionMax="45" xr10:uidLastSave="{00000000-0000-0000-0000-000000000000}"/>
  <bookViews>
    <workbookView xWindow="28680" yWindow="-120" windowWidth="20730" windowHeight="11310" xr2:uid="{00000000-000D-0000-FFFF-FFFF00000000}"/>
  </bookViews>
  <sheets>
    <sheet name="F6a. EAEPE OG" sheetId="1" r:id="rId1"/>
  </sheets>
  <externalReferences>
    <externalReference r:id="rId2"/>
    <externalReference r:id="rId3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  <definedName name="_xlnm.Print_Titles" localSheetId="0">'F6a. EAEPE OG'!$2:$9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48" i="1" l="1"/>
  <c r="H148" i="1"/>
  <c r="G148" i="1"/>
  <c r="F148" i="1"/>
  <c r="E148" i="1"/>
  <c r="D148" i="1"/>
  <c r="I144" i="1"/>
  <c r="H144" i="1"/>
  <c r="G144" i="1"/>
  <c r="F144" i="1"/>
  <c r="E144" i="1"/>
  <c r="D144" i="1"/>
  <c r="I136" i="1"/>
  <c r="H136" i="1"/>
  <c r="G136" i="1"/>
  <c r="F136" i="1"/>
  <c r="E136" i="1"/>
  <c r="D136" i="1"/>
  <c r="I132" i="1"/>
  <c r="H132" i="1"/>
  <c r="G132" i="1"/>
  <c r="F132" i="1"/>
  <c r="E132" i="1"/>
  <c r="D132" i="1"/>
  <c r="F131" i="1"/>
  <c r="I131" i="1" s="1"/>
  <c r="F130" i="1"/>
  <c r="I130" i="1" s="1"/>
  <c r="F129" i="1"/>
  <c r="I129" i="1" s="1"/>
  <c r="F128" i="1"/>
  <c r="I128" i="1" s="1"/>
  <c r="F127" i="1"/>
  <c r="I127" i="1" s="1"/>
  <c r="F126" i="1"/>
  <c r="I126" i="1" s="1"/>
  <c r="F125" i="1"/>
  <c r="I125" i="1" s="1"/>
  <c r="F124" i="1"/>
  <c r="F122" i="1" s="1"/>
  <c r="F123" i="1"/>
  <c r="I123" i="1" s="1"/>
  <c r="H122" i="1"/>
  <c r="G122" i="1"/>
  <c r="E122" i="1"/>
  <c r="D122" i="1"/>
  <c r="F116" i="1"/>
  <c r="I116" i="1" s="1"/>
  <c r="I112" i="1" s="1"/>
  <c r="H112" i="1"/>
  <c r="G112" i="1"/>
  <c r="F112" i="1"/>
  <c r="E112" i="1"/>
  <c r="D112" i="1"/>
  <c r="F111" i="1"/>
  <c r="I111" i="1" s="1"/>
  <c r="F110" i="1"/>
  <c r="I110" i="1" s="1"/>
  <c r="F109" i="1"/>
  <c r="I109" i="1" s="1"/>
  <c r="F108" i="1"/>
  <c r="I108" i="1" s="1"/>
  <c r="F107" i="1"/>
  <c r="I107" i="1" s="1"/>
  <c r="F106" i="1"/>
  <c r="I106" i="1" s="1"/>
  <c r="F105" i="1"/>
  <c r="I105" i="1" s="1"/>
  <c r="F104" i="1"/>
  <c r="I104" i="1" s="1"/>
  <c r="F103" i="1"/>
  <c r="I103" i="1" s="1"/>
  <c r="H102" i="1"/>
  <c r="G102" i="1"/>
  <c r="E102" i="1"/>
  <c r="D102" i="1"/>
  <c r="I101" i="1"/>
  <c r="I100" i="1"/>
  <c r="F99" i="1"/>
  <c r="I99" i="1" s="1"/>
  <c r="F98" i="1"/>
  <c r="I98" i="1" s="1"/>
  <c r="F97" i="1"/>
  <c r="I97" i="1" s="1"/>
  <c r="I96" i="1"/>
  <c r="I95" i="1"/>
  <c r="F94" i="1"/>
  <c r="I94" i="1" s="1"/>
  <c r="F93" i="1"/>
  <c r="I93" i="1" s="1"/>
  <c r="H92" i="1"/>
  <c r="G92" i="1"/>
  <c r="E92" i="1"/>
  <c r="E83" i="1" s="1"/>
  <c r="D92" i="1"/>
  <c r="D83" i="1" s="1"/>
  <c r="I84" i="1"/>
  <c r="H84" i="1"/>
  <c r="G84" i="1"/>
  <c r="G83" i="1" s="1"/>
  <c r="F84" i="1"/>
  <c r="E84" i="1"/>
  <c r="D84" i="1"/>
  <c r="H83" i="1"/>
  <c r="I75" i="1"/>
  <c r="H75" i="1"/>
  <c r="G75" i="1"/>
  <c r="F75" i="1"/>
  <c r="E75" i="1"/>
  <c r="D75" i="1"/>
  <c r="I71" i="1"/>
  <c r="H71" i="1"/>
  <c r="G71" i="1"/>
  <c r="F71" i="1"/>
  <c r="E71" i="1"/>
  <c r="D71" i="1"/>
  <c r="I63" i="1"/>
  <c r="H63" i="1"/>
  <c r="G63" i="1"/>
  <c r="F63" i="1"/>
  <c r="E63" i="1"/>
  <c r="D63" i="1"/>
  <c r="I59" i="1"/>
  <c r="H59" i="1"/>
  <c r="G59" i="1"/>
  <c r="F59" i="1"/>
  <c r="E59" i="1"/>
  <c r="D59" i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F49" i="1" s="1"/>
  <c r="F50" i="1"/>
  <c r="I50" i="1" s="1"/>
  <c r="H49" i="1"/>
  <c r="G49" i="1"/>
  <c r="E49" i="1"/>
  <c r="D49" i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H39" i="1"/>
  <c r="G39" i="1"/>
  <c r="E39" i="1"/>
  <c r="D39" i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H29" i="1"/>
  <c r="G29" i="1"/>
  <c r="E29" i="1"/>
  <c r="D29" i="1"/>
  <c r="F28" i="1"/>
  <c r="I28" i="1" s="1"/>
  <c r="F27" i="1"/>
  <c r="I27" i="1" s="1"/>
  <c r="F26" i="1"/>
  <c r="I26" i="1" s="1"/>
  <c r="F25" i="1"/>
  <c r="I25" i="1" s="1"/>
  <c r="F24" i="1"/>
  <c r="I24" i="1" s="1"/>
  <c r="I23" i="1"/>
  <c r="F23" i="1"/>
  <c r="F22" i="1"/>
  <c r="I22" i="1" s="1"/>
  <c r="I21" i="1"/>
  <c r="F21" i="1"/>
  <c r="F20" i="1"/>
  <c r="I20" i="1" s="1"/>
  <c r="H19" i="1"/>
  <c r="G19" i="1"/>
  <c r="G10" i="1" s="1"/>
  <c r="E19" i="1"/>
  <c r="D19" i="1"/>
  <c r="F18" i="1"/>
  <c r="I18" i="1" s="1"/>
  <c r="I17" i="1"/>
  <c r="F17" i="1"/>
  <c r="F16" i="1"/>
  <c r="I16" i="1" s="1"/>
  <c r="F15" i="1"/>
  <c r="I15" i="1" s="1"/>
  <c r="F14" i="1"/>
  <c r="I14" i="1" s="1"/>
  <c r="F13" i="1"/>
  <c r="I13" i="1" s="1"/>
  <c r="F12" i="1"/>
  <c r="I12" i="1" s="1"/>
  <c r="H11" i="1"/>
  <c r="G11" i="1"/>
  <c r="E11" i="1"/>
  <c r="E10" i="1" s="1"/>
  <c r="D11" i="1"/>
  <c r="F11" i="1" l="1"/>
  <c r="G156" i="1"/>
  <c r="F39" i="1"/>
  <c r="H10" i="1"/>
  <c r="F29" i="1"/>
  <c r="D10" i="1"/>
  <c r="I92" i="1"/>
  <c r="I11" i="1"/>
  <c r="I29" i="1"/>
  <c r="I102" i="1"/>
  <c r="I39" i="1"/>
  <c r="I19" i="1"/>
  <c r="H156" i="1"/>
  <c r="F19" i="1"/>
  <c r="F10" i="1" s="1"/>
  <c r="I10" i="1" s="1"/>
  <c r="I51" i="1"/>
  <c r="I49" i="1" s="1"/>
  <c r="I124" i="1"/>
  <c r="I122" i="1" s="1"/>
  <c r="E156" i="1"/>
  <c r="F92" i="1"/>
  <c r="F102" i="1"/>
  <c r="F83" i="1" s="1"/>
  <c r="I83" i="1" s="1"/>
  <c r="F156" i="1"/>
  <c r="D156" i="1"/>
  <c r="I156" i="1" l="1"/>
</calcChain>
</file>

<file path=xl/sharedStrings.xml><?xml version="1.0" encoding="utf-8"?>
<sst xmlns="http://schemas.openxmlformats.org/spreadsheetml/2006/main" count="286" uniqueCount="151">
  <si>
    <t>Consejo de Ciencia y Tecnología del Estado de Durango</t>
  </si>
  <si>
    <t>Estado Analítico del Ejercicio del Presupuesto de Egresos Detallado - LDF</t>
  </si>
  <si>
    <t>Clasificación por Objeto del Gasto (Capítulo y Concepto)</t>
  </si>
  <si>
    <t>Del 01 de enero al 30 de septiembre de 2019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</si>
  <si>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</si>
  <si>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</si>
  <si>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</si>
  <si>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</si>
  <si>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</si>
  <si>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</si>
  <si>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</si>
  <si>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( 1+2 )</t>
  </si>
  <si>
    <t>6 = ( 3-4 )</t>
  </si>
  <si>
    <t>I. Gasto No Etiquetado</t>
  </si>
  <si>
    <t xml:space="preserve"> A. Servicios Personales</t>
  </si>
  <si>
    <t>a1)</t>
  </si>
  <si>
    <t>Remuneraciones al Personal de Carácter Permanente</t>
  </si>
  <si>
    <t>a2)</t>
  </si>
  <si>
    <t>Remuneraciones al Personal de Carácter Transitorio</t>
  </si>
  <si>
    <t>a3)</t>
  </si>
  <si>
    <t>Remuneraciones Adicionales y Especiales</t>
  </si>
  <si>
    <t>a4)</t>
  </si>
  <si>
    <t>Seguridad Social</t>
  </si>
  <si>
    <t>a5)</t>
  </si>
  <si>
    <t>Otras Prestaciones Sociales y Económicas</t>
  </si>
  <si>
    <t>a6)</t>
  </si>
  <si>
    <t>Previsiones</t>
  </si>
  <si>
    <t>a7)</t>
  </si>
  <si>
    <t>Pago de Estímulos a Servidores Públicos</t>
  </si>
  <si>
    <t xml:space="preserve"> B. Materiales y Suministros</t>
  </si>
  <si>
    <t>b1)</t>
  </si>
  <si>
    <t>Materiales de Administración Emisión de Documentos y Artículos Oficiales</t>
  </si>
  <si>
    <t>b2)</t>
  </si>
  <si>
    <t>Alimentos y Utensilios</t>
  </si>
  <si>
    <t>b3)</t>
  </si>
  <si>
    <t>Materias Primas y Materiales de Producción y Comercialización</t>
  </si>
  <si>
    <t>b4)</t>
  </si>
  <si>
    <t>Materiales y Artículos de Construcción y de Reparación</t>
  </si>
  <si>
    <t>b5)</t>
  </si>
  <si>
    <t>Productos Químicos, Farmacéuticos y de Laboratorio</t>
  </si>
  <si>
    <t>b6)</t>
  </si>
  <si>
    <t>Combustibles, Lubricantes y Aditivos</t>
  </si>
  <si>
    <t>b7)</t>
  </si>
  <si>
    <t>Vestuario, Blancos, Prendas de Protección y Artículos Deportivos</t>
  </si>
  <si>
    <t>b8)</t>
  </si>
  <si>
    <t>Materiales y Suministros para Seguridad</t>
  </si>
  <si>
    <t>b9)</t>
  </si>
  <si>
    <t>Herramientas, Refacciones y Accesorios Menores</t>
  </si>
  <si>
    <t>C. Servicios Generales</t>
  </si>
  <si>
    <t>c1)</t>
  </si>
  <si>
    <t xml:space="preserve"> Servicios Básicos</t>
  </si>
  <si>
    <t>c2)</t>
  </si>
  <si>
    <t xml:space="preserve"> Servicios de Arrendamiento</t>
  </si>
  <si>
    <t>c3)</t>
  </si>
  <si>
    <t xml:space="preserve"> Servicios Profesionales, Científicos, Técnicos y Otros Servicios</t>
  </si>
  <si>
    <t>c4)</t>
  </si>
  <si>
    <t xml:space="preserve"> Servicios Financieros, Bancarios y Comerciales</t>
  </si>
  <si>
    <t>c5)</t>
  </si>
  <si>
    <t xml:space="preserve"> Servicios de Instalación, Reparación, Mantenimiento y Conservación</t>
  </si>
  <si>
    <t>c6)</t>
  </si>
  <si>
    <t xml:space="preserve"> Servicios de Comunicación Social y Publicidad</t>
  </si>
  <si>
    <t>c7)</t>
  </si>
  <si>
    <t xml:space="preserve"> Servicios de Traslado y Viáticos</t>
  </si>
  <si>
    <t>c8)</t>
  </si>
  <si>
    <t xml:space="preserve"> Servicios Oficiales</t>
  </si>
  <si>
    <t>c9)</t>
  </si>
  <si>
    <t xml:space="preserve"> Otros Servicios Generales</t>
  </si>
  <si>
    <t>D. Transferencias, Asignaciones, Subsidios y Otras Ayudas</t>
  </si>
  <si>
    <t>d1)</t>
  </si>
  <si>
    <t>Transferencias Internas y Asignaciones al Sector Publico</t>
  </si>
  <si>
    <t>d2)</t>
  </si>
  <si>
    <t>Transferencias al Resto del Sector Publico</t>
  </si>
  <si>
    <t>d3)</t>
  </si>
  <si>
    <t>Subsidios y Subvenciones</t>
  </si>
  <si>
    <t>d4)</t>
  </si>
  <si>
    <t>Ayudas Sociales</t>
  </si>
  <si>
    <t>d5)</t>
  </si>
  <si>
    <t>Pensiones y Jubilaciones</t>
  </si>
  <si>
    <t>d6)</t>
  </si>
  <si>
    <t>Transferencias a Fideicomisos Mandatos y Otros Análogos</t>
  </si>
  <si>
    <t>d7)</t>
  </si>
  <si>
    <t>Transferencias a la Seguridad Social</t>
  </si>
  <si>
    <t>d8)</t>
  </si>
  <si>
    <t>Donativos</t>
  </si>
  <si>
    <t>d9)</t>
  </si>
  <si>
    <t>Transferencias al Exterior</t>
  </si>
  <si>
    <t xml:space="preserve"> E. Bienes Muebles</t>
  </si>
  <si>
    <t>e1)</t>
  </si>
  <si>
    <t>Mobiliario y Equipo de Administración</t>
  </si>
  <si>
    <t>e2)</t>
  </si>
  <si>
    <t>Mobiliario y Equipo Educacional y Recreativo</t>
  </si>
  <si>
    <t>e3)</t>
  </si>
  <si>
    <t>Equipo e Instrumental Médico y de Laboratorio</t>
  </si>
  <si>
    <t>e4)</t>
  </si>
  <si>
    <t>Vehículos y Equipo de Transporte</t>
  </si>
  <si>
    <t>e5)</t>
  </si>
  <si>
    <t>Equipo de Defensa y Seguridad</t>
  </si>
  <si>
    <t>e6)</t>
  </si>
  <si>
    <t>Maquinaria, Otros Equipos y Herramientas</t>
  </si>
  <si>
    <t>e7)</t>
  </si>
  <si>
    <t>Activos Biológicos</t>
  </si>
  <si>
    <t>e8)</t>
  </si>
  <si>
    <t>Bienes Inmuebles</t>
  </si>
  <si>
    <t>e9)</t>
  </si>
  <si>
    <t>Activos Intangibles</t>
  </si>
  <si>
    <t xml:space="preserve"> F. Inversión Publica</t>
  </si>
  <si>
    <t>f1)</t>
  </si>
  <si>
    <t>Obra Publica en Bienes de Dominio Publico</t>
  </si>
  <si>
    <t>f2)</t>
  </si>
  <si>
    <t>Obra Publica en Bienes Propios</t>
  </si>
  <si>
    <t>f3)</t>
  </si>
  <si>
    <t>Proyectos Productivos y Acciones de Fomento</t>
  </si>
  <si>
    <t>G. Inversiones Financieras y Otras Provisiones</t>
  </si>
  <si>
    <t>g1)</t>
  </si>
  <si>
    <t>Inversiones para el fomento de Actividades Productivas</t>
  </si>
  <si>
    <t>g2)</t>
  </si>
  <si>
    <t>Acciones y Participaciones de Capital</t>
  </si>
  <si>
    <t>g3)</t>
  </si>
  <si>
    <t>Compra de Títulos y Valores</t>
  </si>
  <si>
    <t>g4)</t>
  </si>
  <si>
    <t>Concesión de Préstamos</t>
  </si>
  <si>
    <t>g5)</t>
  </si>
  <si>
    <t>Inversiones en Fideicomisos, Mandatos y Otros Análogos</t>
  </si>
  <si>
    <t>g6)</t>
  </si>
  <si>
    <t>Otras Inversiones Financieras</t>
  </si>
  <si>
    <t>g7)</t>
  </si>
  <si>
    <t>Provisiones para Contingencias y Otras Erogaciones Especiales</t>
  </si>
  <si>
    <t xml:space="preserve"> H. Participaciones y Aportaciones</t>
  </si>
  <si>
    <t>h1)</t>
  </si>
  <si>
    <t>Participaciones</t>
  </si>
  <si>
    <t>h2)</t>
  </si>
  <si>
    <t>Aportaciones</t>
  </si>
  <si>
    <t>h3)</t>
  </si>
  <si>
    <t>Convenios</t>
  </si>
  <si>
    <t xml:space="preserve"> I. Deuda Publica</t>
  </si>
  <si>
    <t>i1)</t>
  </si>
  <si>
    <t>Amortización de la Deuda Publica</t>
  </si>
  <si>
    <t>i2)</t>
  </si>
  <si>
    <t>Intereses de la Deuda Publica</t>
  </si>
  <si>
    <t>i3)</t>
  </si>
  <si>
    <t>Comisiones de la Deuda Pública</t>
  </si>
  <si>
    <t>i4)</t>
  </si>
  <si>
    <t>Gastos de la Deuda Pública</t>
  </si>
  <si>
    <t>i5)</t>
  </si>
  <si>
    <t>Costo por Coberturas</t>
  </si>
  <si>
    <t>i6)</t>
  </si>
  <si>
    <t>Apoyos Financieros</t>
  </si>
  <si>
    <t>i7)</t>
  </si>
  <si>
    <t>Adeudos de Ejercicios Fiscales Anteriores (Adefas)</t>
  </si>
  <si>
    <t>II. Gasto Etiquetado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</si>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</sst>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_ ;\-0\ "/>
    <numFmt numFmtId="165" formatCode="#,##0.0"/>
    <numFmt numFmtId="166" formatCode="General_)"/>
  </numFmts>
  <fonts count="13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5" fillId="2" borderId="0" applyNumberFormat="0" applyBorder="0" applyAlignment="0" applyProtection="0"/>
    <xf numFmtId="0" fontId="2" fillId="0" borderId="0"/>
    <xf numFmtId="166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7" fillId="0" borderId="0"/>
    <xf numFmtId="0" fontId="1" fillId="0" borderId="0"/>
  </cellStyleXfs>
  <cellXfs count="59">
    <xf numFmtId="0" fontId="0" fillId="0" borderId="0" xfId="0"/>
    <xf numFmtId="0" fontId="6" fillId="0" borderId="0" xfId="2" applyFont="1"/>
    <xf numFmtId="0" fontId="6" fillId="0" borderId="0" xfId="0" applyFont="1"/>
    <xf numFmtId="0" fontId="6" fillId="0" borderId="0" xfId="2" applyFont="1" applyFill="1" applyBorder="1"/>
    <xf numFmtId="164" fontId="8" fillId="0" borderId="0" xfId="1" applyNumberFormat="1" applyFont="1" applyFill="1" applyBorder="1" applyAlignment="1" applyProtection="1">
      <alignment horizontal="center"/>
    </xf>
    <xf numFmtId="0" fontId="6" fillId="0" borderId="0" xfId="0" applyFont="1" applyFill="1" applyBorder="1"/>
    <xf numFmtId="0" fontId="8" fillId="3" borderId="12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/>
    </xf>
    <xf numFmtId="0" fontId="6" fillId="0" borderId="0" xfId="2" applyFont="1" applyFill="1"/>
    <xf numFmtId="0" fontId="9" fillId="0" borderId="0" xfId="2" applyFont="1"/>
    <xf numFmtId="3" fontId="6" fillId="0" borderId="0" xfId="0" applyNumberFormat="1" applyFont="1" applyFill="1"/>
    <xf numFmtId="0" fontId="6" fillId="0" borderId="0" xfId="0" applyFont="1" applyFill="1"/>
    <xf numFmtId="0" fontId="11" fillId="0" borderId="4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center" vertical="center"/>
    </xf>
    <xf numFmtId="3" fontId="11" fillId="0" borderId="11" xfId="1" applyNumberFormat="1" applyFont="1" applyFill="1" applyBorder="1" applyAlignment="1">
      <alignment horizontal="right" vertical="center"/>
    </xf>
    <xf numFmtId="0" fontId="4" fillId="0" borderId="1" xfId="2" applyFont="1" applyFill="1" applyBorder="1"/>
    <xf numFmtId="0" fontId="4" fillId="0" borderId="3" xfId="2" applyFont="1" applyFill="1" applyBorder="1"/>
    <xf numFmtId="3" fontId="4" fillId="0" borderId="11" xfId="2" applyNumberFormat="1" applyFont="1" applyFill="1" applyBorder="1"/>
    <xf numFmtId="0" fontId="1" fillId="0" borderId="4" xfId="2" applyFont="1" applyBorder="1" applyAlignment="1">
      <alignment horizontal="right"/>
    </xf>
    <xf numFmtId="0" fontId="1" fillId="0" borderId="5" xfId="2" applyFont="1" applyBorder="1"/>
    <xf numFmtId="3" fontId="1" fillId="0" borderId="14" xfId="2" applyNumberFormat="1" applyFont="1" applyBorder="1"/>
    <xf numFmtId="0" fontId="4" fillId="0" borderId="4" xfId="2" applyFont="1" applyFill="1" applyBorder="1"/>
    <xf numFmtId="0" fontId="4" fillId="0" borderId="5" xfId="2" applyFont="1" applyFill="1" applyBorder="1"/>
    <xf numFmtId="3" fontId="4" fillId="0" borderId="14" xfId="2" applyNumberFormat="1" applyFont="1" applyFill="1" applyBorder="1"/>
    <xf numFmtId="0" fontId="1" fillId="0" borderId="4" xfId="2" applyFont="1" applyFill="1" applyBorder="1" applyAlignment="1">
      <alignment horizontal="right"/>
    </xf>
    <xf numFmtId="0" fontId="1" fillId="0" borderId="5" xfId="2" applyFont="1" applyFill="1" applyBorder="1"/>
    <xf numFmtId="3" fontId="1" fillId="0" borderId="14" xfId="2" applyNumberFormat="1" applyFont="1" applyFill="1" applyBorder="1"/>
    <xf numFmtId="0" fontId="12" fillId="0" borderId="5" xfId="2" applyFont="1" applyBorder="1"/>
    <xf numFmtId="0" fontId="1" fillId="0" borderId="6" xfId="2" applyFont="1" applyBorder="1" applyAlignment="1">
      <alignment horizontal="right"/>
    </xf>
    <xf numFmtId="0" fontId="1" fillId="0" borderId="8" xfId="2" applyFont="1" applyBorder="1"/>
    <xf numFmtId="165" fontId="11" fillId="0" borderId="11" xfId="1" applyNumberFormat="1" applyFont="1" applyFill="1" applyBorder="1" applyAlignment="1">
      <alignment horizontal="right" vertical="center"/>
    </xf>
    <xf numFmtId="0" fontId="4" fillId="0" borderId="15" xfId="2" applyFont="1" applyBorder="1"/>
    <xf numFmtId="0" fontId="4" fillId="0" borderId="10" xfId="2" applyFont="1" applyBorder="1"/>
    <xf numFmtId="3" fontId="4" fillId="0" borderId="12" xfId="2" applyNumberFormat="1" applyFont="1" applyBorder="1"/>
    <xf numFmtId="0" fontId="1" fillId="0" borderId="0" xfId="0" applyFont="1"/>
    <xf numFmtId="4" fontId="1" fillId="0" borderId="0" xfId="0" applyNumberFormat="1" applyFont="1"/>
    <xf numFmtId="164" fontId="8" fillId="3" borderId="1" xfId="1" applyNumberFormat="1" applyFont="1" applyFill="1" applyBorder="1" applyAlignment="1" applyProtection="1">
      <alignment horizontal="center"/>
    </xf>
    <xf numFmtId="164" fontId="8" fillId="3" borderId="2" xfId="1" applyNumberFormat="1" applyFont="1" applyFill="1" applyBorder="1" applyAlignment="1" applyProtection="1">
      <alignment horizontal="center"/>
    </xf>
    <xf numFmtId="164" fontId="8" fillId="3" borderId="3" xfId="1" applyNumberFormat="1" applyFont="1" applyFill="1" applyBorder="1" applyAlignment="1" applyProtection="1">
      <alignment horizontal="center"/>
    </xf>
    <xf numFmtId="164" fontId="8" fillId="3" borderId="4" xfId="1" applyNumberFormat="1" applyFont="1" applyFill="1" applyBorder="1" applyAlignment="1" applyProtection="1">
      <alignment horizontal="center"/>
      <protection locked="0"/>
    </xf>
    <xf numFmtId="164" fontId="8" fillId="3" borderId="0" xfId="1" applyNumberFormat="1" applyFont="1" applyFill="1" applyBorder="1" applyAlignment="1" applyProtection="1">
      <alignment horizontal="center"/>
      <protection locked="0"/>
    </xf>
    <xf numFmtId="164" fontId="8" fillId="3" borderId="5" xfId="1" applyNumberFormat="1" applyFont="1" applyFill="1" applyBorder="1" applyAlignment="1" applyProtection="1">
      <alignment horizontal="center"/>
      <protection locked="0"/>
    </xf>
    <xf numFmtId="164" fontId="8" fillId="3" borderId="4" xfId="1" applyNumberFormat="1" applyFont="1" applyFill="1" applyBorder="1" applyAlignment="1" applyProtection="1">
      <alignment horizontal="center"/>
    </xf>
    <xf numFmtId="164" fontId="8" fillId="3" borderId="0" xfId="1" applyNumberFormat="1" applyFont="1" applyFill="1" applyBorder="1" applyAlignment="1" applyProtection="1">
      <alignment horizontal="center"/>
    </xf>
    <xf numFmtId="164" fontId="8" fillId="3" borderId="5" xfId="1" applyNumberFormat="1" applyFont="1" applyFill="1" applyBorder="1" applyAlignment="1" applyProtection="1">
      <alignment horizontal="center"/>
    </xf>
    <xf numFmtId="164" fontId="8" fillId="3" borderId="6" xfId="1" applyNumberFormat="1" applyFont="1" applyFill="1" applyBorder="1" applyAlignment="1" applyProtection="1">
      <alignment horizontal="center"/>
    </xf>
    <xf numFmtId="164" fontId="8" fillId="3" borderId="7" xfId="1" applyNumberFormat="1" applyFont="1" applyFill="1" applyBorder="1" applyAlignment="1" applyProtection="1">
      <alignment horizontal="center"/>
    </xf>
    <xf numFmtId="164" fontId="8" fillId="3" borderId="8" xfId="1" applyNumberFormat="1" applyFont="1" applyFill="1" applyBorder="1" applyAlignment="1" applyProtection="1">
      <alignment horizontal="center"/>
    </xf>
    <xf numFmtId="0" fontId="8" fillId="3" borderId="1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</cellXfs>
  <cellStyles count="12">
    <cellStyle name="=C:\WINNT\SYSTEM32\COMMAND.COM" xfId="3" xr:uid="{00000000-0005-0000-0000-000000000000}"/>
    <cellStyle name="Énfasis3" xfId="1" builtinId="37"/>
    <cellStyle name="Millares 2" xfId="4" xr:uid="{00000000-0005-0000-0000-000002000000}"/>
    <cellStyle name="Millares 6" xfId="5" xr:uid="{00000000-0005-0000-0000-000003000000}"/>
    <cellStyle name="Normal" xfId="0" builtinId="0"/>
    <cellStyle name="Normal 13" xfId="6" xr:uid="{00000000-0005-0000-0000-000005000000}"/>
    <cellStyle name="Normal 2" xfId="2" xr:uid="{00000000-0005-0000-0000-000006000000}"/>
    <cellStyle name="Normal 2 2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4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7"/>
  <sheetViews>
    <sheetView tabSelected="1" topLeftCell="B14" zoomScaleNormal="100" workbookViewId="0">
      <selection activeCell="C14" sqref="C14"/>
    </sheetView>
  </sheetViews>
  <sheetFormatPr baseColWidth="10" defaultRowHeight="11.25" x14ac:dyDescent="0.2"/>
  <cols>
    <col min="1" max="1" width="1.85546875" style="2" customWidth="1"/>
    <col min="2" max="2" width="6.7109375" style="2" customWidth="1"/>
    <col min="3" max="3" width="75.5703125" style="2" customWidth="1"/>
    <col min="4" max="9" width="17.7109375" style="2" customWidth="1"/>
    <col min="10" max="16384" width="11.42578125" style="2"/>
  </cols>
  <sheetData>
    <row r="1" spans="1:9" ht="9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12.75" x14ac:dyDescent="0.2">
      <c r="A2" s="1"/>
      <c r="B2" s="37" t="s">
        <v>0</v>
      </c>
      <c r="C2" s="38"/>
      <c r="D2" s="38"/>
      <c r="E2" s="38"/>
      <c r="F2" s="38"/>
      <c r="G2" s="38"/>
      <c r="H2" s="38"/>
      <c r="I2" s="39"/>
    </row>
    <row r="3" spans="1:9" ht="12.75" x14ac:dyDescent="0.2">
      <c r="A3" s="1"/>
      <c r="B3" s="40" t="s">
        <v>1</v>
      </c>
      <c r="C3" s="41"/>
      <c r="D3" s="41"/>
      <c r="E3" s="41"/>
      <c r="F3" s="41"/>
      <c r="G3" s="41"/>
      <c r="H3" s="41"/>
      <c r="I3" s="42"/>
    </row>
    <row r="4" spans="1:9" ht="12.75" x14ac:dyDescent="0.2">
      <c r="A4" s="1"/>
      <c r="B4" s="43" t="s">
        <v>2</v>
      </c>
      <c r="C4" s="44"/>
      <c r="D4" s="44"/>
      <c r="E4" s="44"/>
      <c r="F4" s="44"/>
      <c r="G4" s="44"/>
      <c r="H4" s="44"/>
      <c r="I4" s="45"/>
    </row>
    <row r="5" spans="1:9" ht="12.75" x14ac:dyDescent="0.2">
      <c r="A5" s="1"/>
      <c r="B5" s="46" t="s">
        <v>3</v>
      </c>
      <c r="C5" s="47"/>
      <c r="D5" s="47"/>
      <c r="E5" s="47"/>
      <c r="F5" s="47"/>
      <c r="G5" s="47"/>
      <c r="H5" s="47"/>
      <c r="I5" s="48"/>
    </row>
    <row r="6" spans="1:9" s="5" customFormat="1" ht="7.5" customHeight="1" x14ac:dyDescent="0.2">
      <c r="A6" s="3"/>
      <c r="B6" s="4"/>
      <c r="C6" s="4"/>
      <c r="D6" s="4"/>
      <c r="E6" s="4"/>
      <c r="F6" s="4"/>
      <c r="G6" s="4"/>
      <c r="H6" s="4"/>
      <c r="I6" s="4"/>
    </row>
    <row r="7" spans="1:9" ht="12.75" x14ac:dyDescent="0.2">
      <c r="A7" s="1"/>
      <c r="B7" s="49" t="s">
        <v>4</v>
      </c>
      <c r="C7" s="50"/>
      <c r="D7" s="55"/>
      <c r="E7" s="55"/>
      <c r="F7" s="55"/>
      <c r="G7" s="55"/>
      <c r="H7" s="56"/>
      <c r="I7" s="57" t="s">
        <v>5</v>
      </c>
    </row>
    <row r="8" spans="1:9" ht="25.5" x14ac:dyDescent="0.2">
      <c r="A8" s="1"/>
      <c r="B8" s="51"/>
      <c r="C8" s="52"/>
      <c r="D8" s="6" t="s">
        <v>6</v>
      </c>
      <c r="E8" s="7" t="s">
        <v>7</v>
      </c>
      <c r="F8" s="6" t="s">
        <v>8</v>
      </c>
      <c r="G8" s="6" t="s">
        <v>9</v>
      </c>
      <c r="H8" s="6" t="s">
        <v>10</v>
      </c>
      <c r="I8" s="58"/>
    </row>
    <row r="9" spans="1:9" ht="12.75" x14ac:dyDescent="0.2">
      <c r="A9" s="1"/>
      <c r="B9" s="53"/>
      <c r="C9" s="54"/>
      <c r="D9" s="6">
        <v>1</v>
      </c>
      <c r="E9" s="7">
        <v>2</v>
      </c>
      <c r="F9" s="6" t="s">
        <v>11</v>
      </c>
      <c r="G9" s="6">
        <v>4</v>
      </c>
      <c r="H9" s="6">
        <v>5</v>
      </c>
      <c r="I9" s="8" t="s">
        <v>12</v>
      </c>
    </row>
    <row r="10" spans="1:9" ht="15" x14ac:dyDescent="0.2">
      <c r="A10" s="9"/>
      <c r="B10" s="13" t="s">
        <v>13</v>
      </c>
      <c r="C10" s="14"/>
      <c r="D10" s="15">
        <f>+D11+D19+D29+D39+D49+D59+D63+D71+D75</f>
        <v>6403904</v>
      </c>
      <c r="E10" s="15">
        <f t="shared" ref="E10:H10" si="0">+E11+E19+E29+E39+E49+E59+E63+E71+E75</f>
        <v>20645098.890000001</v>
      </c>
      <c r="F10" s="15">
        <f t="shared" si="0"/>
        <v>27049002.890000001</v>
      </c>
      <c r="G10" s="15">
        <f t="shared" si="0"/>
        <v>7753045.1799999997</v>
      </c>
      <c r="H10" s="15">
        <f t="shared" si="0"/>
        <v>7753045.1799999997</v>
      </c>
      <c r="I10" s="15">
        <f>+F10-G10</f>
        <v>19295957.710000001</v>
      </c>
    </row>
    <row r="11" spans="1:9" ht="15" x14ac:dyDescent="0.25">
      <c r="A11" s="10"/>
      <c r="B11" s="16" t="s">
        <v>14</v>
      </c>
      <c r="C11" s="17"/>
      <c r="D11" s="18">
        <f>SUM(D12:D18)</f>
        <v>3566964</v>
      </c>
      <c r="E11" s="18">
        <f t="shared" ref="E11:I11" si="1">SUM(E12:E18)</f>
        <v>295777.19</v>
      </c>
      <c r="F11" s="18">
        <f t="shared" si="1"/>
        <v>3862741.19</v>
      </c>
      <c r="G11" s="18">
        <f t="shared" si="1"/>
        <v>2523141.71</v>
      </c>
      <c r="H11" s="18">
        <f t="shared" si="1"/>
        <v>2523141.71</v>
      </c>
      <c r="I11" s="18">
        <f t="shared" si="1"/>
        <v>1339599.4799999997</v>
      </c>
    </row>
    <row r="12" spans="1:9" ht="15" x14ac:dyDescent="0.25">
      <c r="A12" s="1"/>
      <c r="B12" s="19" t="s">
        <v>15</v>
      </c>
      <c r="C12" s="20" t="s">
        <v>16</v>
      </c>
      <c r="D12" s="21">
        <v>1524600</v>
      </c>
      <c r="E12" s="21">
        <v>0</v>
      </c>
      <c r="F12" s="21">
        <f>+D12+E12</f>
        <v>1524600</v>
      </c>
      <c r="G12" s="21">
        <v>1085506.05</v>
      </c>
      <c r="H12" s="21">
        <v>1085506.05</v>
      </c>
      <c r="I12" s="21">
        <f>+F12-G12</f>
        <v>439093.94999999995</v>
      </c>
    </row>
    <row r="13" spans="1:9" ht="15" x14ac:dyDescent="0.25">
      <c r="A13" s="1"/>
      <c r="B13" s="19" t="s">
        <v>17</v>
      </c>
      <c r="C13" s="20" t="s">
        <v>18</v>
      </c>
      <c r="D13" s="21">
        <v>1139600</v>
      </c>
      <c r="E13" s="21">
        <v>0</v>
      </c>
      <c r="F13" s="21">
        <f t="shared" ref="F13:F28" si="2">+D13+E13</f>
        <v>1139600</v>
      </c>
      <c r="G13" s="21">
        <v>798361.06</v>
      </c>
      <c r="H13" s="21">
        <v>798361.06</v>
      </c>
      <c r="I13" s="21">
        <f t="shared" ref="I13:I28" si="3">+F13-G13</f>
        <v>341238.93999999994</v>
      </c>
    </row>
    <row r="14" spans="1:9" ht="15" x14ac:dyDescent="0.25">
      <c r="A14" s="1"/>
      <c r="B14" s="19" t="s">
        <v>19</v>
      </c>
      <c r="C14" s="20" t="s">
        <v>20</v>
      </c>
      <c r="D14" s="21">
        <v>552800</v>
      </c>
      <c r="E14" s="21">
        <v>0</v>
      </c>
      <c r="F14" s="21">
        <f t="shared" si="2"/>
        <v>552800</v>
      </c>
      <c r="G14" s="21">
        <v>147112.06</v>
      </c>
      <c r="H14" s="21">
        <v>147112.06</v>
      </c>
      <c r="I14" s="21">
        <f t="shared" si="3"/>
        <v>405687.94</v>
      </c>
    </row>
    <row r="15" spans="1:9" ht="15" x14ac:dyDescent="0.25">
      <c r="A15" s="1"/>
      <c r="B15" s="19" t="s">
        <v>21</v>
      </c>
      <c r="C15" s="20" t="s">
        <v>22</v>
      </c>
      <c r="D15" s="21">
        <v>157124</v>
      </c>
      <c r="E15" s="21">
        <v>0</v>
      </c>
      <c r="F15" s="21">
        <f t="shared" si="2"/>
        <v>157124</v>
      </c>
      <c r="G15" s="21">
        <v>83985.35</v>
      </c>
      <c r="H15" s="21">
        <v>83985.35</v>
      </c>
      <c r="I15" s="21">
        <f t="shared" si="3"/>
        <v>73138.649999999994</v>
      </c>
    </row>
    <row r="16" spans="1:9" ht="15" x14ac:dyDescent="0.25">
      <c r="A16" s="1"/>
      <c r="B16" s="19" t="s">
        <v>23</v>
      </c>
      <c r="C16" s="20" t="s">
        <v>24</v>
      </c>
      <c r="D16" s="21">
        <v>192840</v>
      </c>
      <c r="E16" s="21">
        <v>295777.19</v>
      </c>
      <c r="F16" s="21">
        <f t="shared" si="2"/>
        <v>488617.19</v>
      </c>
      <c r="G16" s="21">
        <v>408177.19</v>
      </c>
      <c r="H16" s="21">
        <v>408177.19</v>
      </c>
      <c r="I16" s="21">
        <f t="shared" si="3"/>
        <v>80440</v>
      </c>
    </row>
    <row r="17" spans="1:10" ht="15" x14ac:dyDescent="0.25">
      <c r="A17" s="1"/>
      <c r="B17" s="19" t="s">
        <v>25</v>
      </c>
      <c r="C17" s="20" t="s">
        <v>26</v>
      </c>
      <c r="D17" s="21">
        <v>0</v>
      </c>
      <c r="E17" s="21">
        <v>0</v>
      </c>
      <c r="F17" s="21">
        <f t="shared" si="2"/>
        <v>0</v>
      </c>
      <c r="G17" s="21">
        <v>0</v>
      </c>
      <c r="H17" s="21">
        <v>0</v>
      </c>
      <c r="I17" s="21">
        <f t="shared" si="3"/>
        <v>0</v>
      </c>
    </row>
    <row r="18" spans="1:10" ht="15" x14ac:dyDescent="0.25">
      <c r="A18" s="1"/>
      <c r="B18" s="19" t="s">
        <v>27</v>
      </c>
      <c r="C18" s="20" t="s">
        <v>28</v>
      </c>
      <c r="D18" s="21">
        <v>0</v>
      </c>
      <c r="E18" s="21">
        <v>0</v>
      </c>
      <c r="F18" s="21">
        <f t="shared" si="2"/>
        <v>0</v>
      </c>
      <c r="G18" s="21">
        <v>0</v>
      </c>
      <c r="H18" s="21">
        <v>0</v>
      </c>
      <c r="I18" s="21">
        <f t="shared" si="3"/>
        <v>0</v>
      </c>
    </row>
    <row r="19" spans="1:10" ht="15" x14ac:dyDescent="0.25">
      <c r="A19" s="10"/>
      <c r="B19" s="22" t="s">
        <v>29</v>
      </c>
      <c r="C19" s="23"/>
      <c r="D19" s="24">
        <f>SUM(D20:D28)</f>
        <v>426000</v>
      </c>
      <c r="E19" s="24">
        <f t="shared" ref="E19:I19" si="4">SUM(E20:E28)</f>
        <v>342790.38</v>
      </c>
      <c r="F19" s="24">
        <f t="shared" si="4"/>
        <v>768790.38</v>
      </c>
      <c r="G19" s="24">
        <f t="shared" si="4"/>
        <v>407328.35</v>
      </c>
      <c r="H19" s="24">
        <f t="shared" si="4"/>
        <v>407328.35</v>
      </c>
      <c r="I19" s="24">
        <f t="shared" si="4"/>
        <v>361462.03</v>
      </c>
    </row>
    <row r="20" spans="1:10" s="12" customFormat="1" ht="15" x14ac:dyDescent="0.25">
      <c r="A20" s="9"/>
      <c r="B20" s="25" t="s">
        <v>30</v>
      </c>
      <c r="C20" s="26" t="s">
        <v>31</v>
      </c>
      <c r="D20" s="27">
        <v>147000</v>
      </c>
      <c r="E20" s="27">
        <v>46245.73</v>
      </c>
      <c r="F20" s="27">
        <f t="shared" si="2"/>
        <v>193245.73</v>
      </c>
      <c r="G20" s="27">
        <v>54633.91</v>
      </c>
      <c r="H20" s="27">
        <v>54633.91</v>
      </c>
      <c r="I20" s="27">
        <f t="shared" si="3"/>
        <v>138611.82</v>
      </c>
      <c r="J20" s="11"/>
    </row>
    <row r="21" spans="1:10" s="12" customFormat="1" ht="15" x14ac:dyDescent="0.25">
      <c r="A21" s="9"/>
      <c r="B21" s="25" t="s">
        <v>32</v>
      </c>
      <c r="C21" s="26" t="s">
        <v>33</v>
      </c>
      <c r="D21" s="27">
        <v>100000</v>
      </c>
      <c r="E21" s="27">
        <v>236544.65</v>
      </c>
      <c r="F21" s="27">
        <f t="shared" si="2"/>
        <v>336544.65</v>
      </c>
      <c r="G21" s="27">
        <v>255711.8</v>
      </c>
      <c r="H21" s="27">
        <v>255711.8</v>
      </c>
      <c r="I21" s="27">
        <f t="shared" si="3"/>
        <v>80832.850000000035</v>
      </c>
    </row>
    <row r="22" spans="1:10" ht="15" x14ac:dyDescent="0.25">
      <c r="A22" s="1"/>
      <c r="B22" s="19" t="s">
        <v>34</v>
      </c>
      <c r="C22" s="20" t="s">
        <v>35</v>
      </c>
      <c r="D22" s="21">
        <v>0</v>
      </c>
      <c r="E22" s="21">
        <v>0</v>
      </c>
      <c r="F22" s="21">
        <f t="shared" si="2"/>
        <v>0</v>
      </c>
      <c r="G22" s="27">
        <v>0</v>
      </c>
      <c r="H22" s="27">
        <v>0</v>
      </c>
      <c r="I22" s="27">
        <f t="shared" si="3"/>
        <v>0</v>
      </c>
    </row>
    <row r="23" spans="1:10" ht="15" x14ac:dyDescent="0.25">
      <c r="A23" s="1"/>
      <c r="B23" s="19" t="s">
        <v>36</v>
      </c>
      <c r="C23" s="20" t="s">
        <v>37</v>
      </c>
      <c r="D23" s="21">
        <v>0</v>
      </c>
      <c r="E23" s="21">
        <v>0</v>
      </c>
      <c r="F23" s="21">
        <f t="shared" si="2"/>
        <v>0</v>
      </c>
      <c r="G23" s="27">
        <v>0</v>
      </c>
      <c r="H23" s="27">
        <v>0</v>
      </c>
      <c r="I23" s="27">
        <f t="shared" si="3"/>
        <v>0</v>
      </c>
    </row>
    <row r="24" spans="1:10" s="12" customFormat="1" ht="15" x14ac:dyDescent="0.25">
      <c r="A24" s="9"/>
      <c r="B24" s="25" t="s">
        <v>38</v>
      </c>
      <c r="C24" s="26" t="s">
        <v>39</v>
      </c>
      <c r="D24" s="27">
        <v>0</v>
      </c>
      <c r="E24" s="27">
        <v>0</v>
      </c>
      <c r="F24" s="27">
        <f t="shared" si="2"/>
        <v>0</v>
      </c>
      <c r="G24" s="27">
        <v>0</v>
      </c>
      <c r="H24" s="27">
        <v>0</v>
      </c>
      <c r="I24" s="27">
        <f t="shared" si="3"/>
        <v>0</v>
      </c>
    </row>
    <row r="25" spans="1:10" s="12" customFormat="1" ht="15" x14ac:dyDescent="0.25">
      <c r="A25" s="9"/>
      <c r="B25" s="25" t="s">
        <v>40</v>
      </c>
      <c r="C25" s="26" t="s">
        <v>41</v>
      </c>
      <c r="D25" s="27">
        <v>130000</v>
      </c>
      <c r="E25" s="27">
        <v>60000</v>
      </c>
      <c r="F25" s="27">
        <f t="shared" si="2"/>
        <v>190000</v>
      </c>
      <c r="G25" s="27">
        <v>81223.649999999994</v>
      </c>
      <c r="H25" s="27">
        <v>81223.649999999994</v>
      </c>
      <c r="I25" s="27">
        <f t="shared" si="3"/>
        <v>108776.35</v>
      </c>
    </row>
    <row r="26" spans="1:10" s="12" customFormat="1" ht="15" x14ac:dyDescent="0.25">
      <c r="A26" s="9"/>
      <c r="B26" s="25" t="s">
        <v>42</v>
      </c>
      <c r="C26" s="26" t="s">
        <v>43</v>
      </c>
      <c r="D26" s="27">
        <v>15000</v>
      </c>
      <c r="E26" s="27">
        <v>0</v>
      </c>
      <c r="F26" s="27">
        <f t="shared" si="2"/>
        <v>15000</v>
      </c>
      <c r="G26" s="27">
        <v>0</v>
      </c>
      <c r="H26" s="27">
        <v>0</v>
      </c>
      <c r="I26" s="27">
        <f t="shared" si="3"/>
        <v>15000</v>
      </c>
    </row>
    <row r="27" spans="1:10" ht="15" x14ac:dyDescent="0.25">
      <c r="A27" s="1"/>
      <c r="B27" s="19" t="s">
        <v>44</v>
      </c>
      <c r="C27" s="20" t="s">
        <v>45</v>
      </c>
      <c r="D27" s="21">
        <v>0</v>
      </c>
      <c r="E27" s="21">
        <v>0</v>
      </c>
      <c r="F27" s="21">
        <f t="shared" si="2"/>
        <v>0</v>
      </c>
      <c r="G27" s="27">
        <v>0</v>
      </c>
      <c r="H27" s="27">
        <v>0</v>
      </c>
      <c r="I27" s="27">
        <f t="shared" si="3"/>
        <v>0</v>
      </c>
    </row>
    <row r="28" spans="1:10" ht="15" x14ac:dyDescent="0.25">
      <c r="A28" s="1"/>
      <c r="B28" s="19" t="s">
        <v>46</v>
      </c>
      <c r="C28" s="20" t="s">
        <v>47</v>
      </c>
      <c r="D28" s="21">
        <v>34000</v>
      </c>
      <c r="E28" s="21">
        <v>0</v>
      </c>
      <c r="F28" s="21">
        <f t="shared" si="2"/>
        <v>34000</v>
      </c>
      <c r="G28" s="27">
        <v>15758.99</v>
      </c>
      <c r="H28" s="27">
        <v>15758.99</v>
      </c>
      <c r="I28" s="27">
        <f t="shared" si="3"/>
        <v>18241.010000000002</v>
      </c>
    </row>
    <row r="29" spans="1:10" ht="15" x14ac:dyDescent="0.25">
      <c r="A29" s="10"/>
      <c r="B29" s="22" t="s">
        <v>48</v>
      </c>
      <c r="C29" s="23"/>
      <c r="D29" s="24">
        <f>SUM(D30:D38)</f>
        <v>1489340</v>
      </c>
      <c r="E29" s="24">
        <f t="shared" ref="E29:I29" si="5">SUM(E30:E38)</f>
        <v>1534768</v>
      </c>
      <c r="F29" s="24">
        <f t="shared" si="5"/>
        <v>3024108</v>
      </c>
      <c r="G29" s="24">
        <f t="shared" si="5"/>
        <v>2035831.8500000003</v>
      </c>
      <c r="H29" s="24">
        <f t="shared" si="5"/>
        <v>2035831.8500000003</v>
      </c>
      <c r="I29" s="24">
        <f t="shared" si="5"/>
        <v>963316.29</v>
      </c>
    </row>
    <row r="30" spans="1:10" s="12" customFormat="1" ht="15" x14ac:dyDescent="0.25">
      <c r="A30" s="9"/>
      <c r="B30" s="25" t="s">
        <v>49</v>
      </c>
      <c r="C30" s="26" t="s">
        <v>50</v>
      </c>
      <c r="D30" s="27">
        <v>191000</v>
      </c>
      <c r="E30" s="27">
        <v>0</v>
      </c>
      <c r="F30" s="27">
        <f>+D30+E30</f>
        <v>191000</v>
      </c>
      <c r="G30" s="27">
        <v>80814.740000000005</v>
      </c>
      <c r="H30" s="27">
        <v>80814.740000000005</v>
      </c>
      <c r="I30" s="27">
        <v>85225.4</v>
      </c>
    </row>
    <row r="31" spans="1:10" s="12" customFormat="1" ht="15" x14ac:dyDescent="0.25">
      <c r="A31" s="9"/>
      <c r="B31" s="25" t="s">
        <v>51</v>
      </c>
      <c r="C31" s="26" t="s">
        <v>52</v>
      </c>
      <c r="D31" s="27">
        <v>67000</v>
      </c>
      <c r="E31" s="27">
        <v>196680</v>
      </c>
      <c r="F31" s="27">
        <f t="shared" ref="F31:F38" si="6">+D31+E31</f>
        <v>263680</v>
      </c>
      <c r="G31" s="27">
        <v>120793.51</v>
      </c>
      <c r="H31" s="27">
        <v>120793.51</v>
      </c>
      <c r="I31" s="27">
        <f t="shared" ref="I31:I37" si="7">+F31-G31</f>
        <v>142886.49</v>
      </c>
    </row>
    <row r="32" spans="1:10" s="12" customFormat="1" ht="15" x14ac:dyDescent="0.25">
      <c r="A32" s="9"/>
      <c r="B32" s="25" t="s">
        <v>53</v>
      </c>
      <c r="C32" s="26" t="s">
        <v>54</v>
      </c>
      <c r="D32" s="27">
        <v>687180</v>
      </c>
      <c r="E32" s="27">
        <v>1195088</v>
      </c>
      <c r="F32" s="27">
        <f t="shared" si="6"/>
        <v>1882268</v>
      </c>
      <c r="G32" s="27">
        <v>1489002.83</v>
      </c>
      <c r="H32" s="27">
        <v>1489002.83</v>
      </c>
      <c r="I32" s="27">
        <f t="shared" si="7"/>
        <v>393265.16999999993</v>
      </c>
    </row>
    <row r="33" spans="1:9" ht="15" x14ac:dyDescent="0.25">
      <c r="A33" s="1"/>
      <c r="B33" s="19" t="s">
        <v>55</v>
      </c>
      <c r="C33" s="26" t="s">
        <v>56</v>
      </c>
      <c r="D33" s="21">
        <v>60000</v>
      </c>
      <c r="E33" s="21">
        <v>0</v>
      </c>
      <c r="F33" s="21">
        <f t="shared" si="6"/>
        <v>60000</v>
      </c>
      <c r="G33" s="27">
        <v>30469.58</v>
      </c>
      <c r="H33" s="27">
        <v>30469.58</v>
      </c>
      <c r="I33" s="27">
        <f t="shared" si="7"/>
        <v>29530.42</v>
      </c>
    </row>
    <row r="34" spans="1:9" s="12" customFormat="1" ht="15" x14ac:dyDescent="0.25">
      <c r="A34" s="9"/>
      <c r="B34" s="25" t="s">
        <v>57</v>
      </c>
      <c r="C34" s="26" t="s">
        <v>58</v>
      </c>
      <c r="D34" s="27">
        <v>165700</v>
      </c>
      <c r="E34" s="27">
        <v>0</v>
      </c>
      <c r="F34" s="27">
        <f t="shared" si="6"/>
        <v>165700</v>
      </c>
      <c r="G34" s="27">
        <v>76208.11</v>
      </c>
      <c r="H34" s="27">
        <v>76208.11</v>
      </c>
      <c r="I34" s="27">
        <f t="shared" si="7"/>
        <v>89491.89</v>
      </c>
    </row>
    <row r="35" spans="1:9" ht="15" x14ac:dyDescent="0.25">
      <c r="A35" s="1"/>
      <c r="B35" s="19" t="s">
        <v>59</v>
      </c>
      <c r="C35" s="26" t="s">
        <v>60</v>
      </c>
      <c r="D35" s="21">
        <v>30000</v>
      </c>
      <c r="E35" s="21">
        <v>0</v>
      </c>
      <c r="F35" s="21">
        <f t="shared" si="6"/>
        <v>30000</v>
      </c>
      <c r="G35" s="27">
        <v>0</v>
      </c>
      <c r="H35" s="27">
        <v>0</v>
      </c>
      <c r="I35" s="27">
        <f t="shared" si="7"/>
        <v>30000</v>
      </c>
    </row>
    <row r="36" spans="1:9" s="12" customFormat="1" ht="15" x14ac:dyDescent="0.25">
      <c r="A36" s="9"/>
      <c r="B36" s="25" t="s">
        <v>61</v>
      </c>
      <c r="C36" s="26" t="s">
        <v>62</v>
      </c>
      <c r="D36" s="27">
        <v>235000</v>
      </c>
      <c r="E36" s="27">
        <v>143000</v>
      </c>
      <c r="F36" s="27">
        <f t="shared" si="6"/>
        <v>378000</v>
      </c>
      <c r="G36" s="27">
        <v>200217.98</v>
      </c>
      <c r="H36" s="27">
        <v>200217.98</v>
      </c>
      <c r="I36" s="27">
        <f t="shared" si="7"/>
        <v>177782.02</v>
      </c>
    </row>
    <row r="37" spans="1:9" ht="15" x14ac:dyDescent="0.25">
      <c r="A37" s="1"/>
      <c r="B37" s="19" t="s">
        <v>63</v>
      </c>
      <c r="C37" s="26" t="s">
        <v>64</v>
      </c>
      <c r="D37" s="21">
        <v>0</v>
      </c>
      <c r="E37" s="21">
        <v>0</v>
      </c>
      <c r="F37" s="21">
        <f t="shared" si="6"/>
        <v>0</v>
      </c>
      <c r="G37" s="21">
        <v>0</v>
      </c>
      <c r="H37" s="21">
        <v>0</v>
      </c>
      <c r="I37" s="21">
        <f t="shared" si="7"/>
        <v>0</v>
      </c>
    </row>
    <row r="38" spans="1:9" s="12" customFormat="1" ht="15" x14ac:dyDescent="0.25">
      <c r="A38" s="9"/>
      <c r="B38" s="25" t="s">
        <v>65</v>
      </c>
      <c r="C38" s="26" t="s">
        <v>66</v>
      </c>
      <c r="D38" s="27">
        <v>53460</v>
      </c>
      <c r="E38" s="27">
        <v>0</v>
      </c>
      <c r="F38" s="27">
        <f t="shared" si="6"/>
        <v>53460</v>
      </c>
      <c r="G38" s="27">
        <v>38325.1</v>
      </c>
      <c r="H38" s="27">
        <v>38325.1</v>
      </c>
      <c r="I38" s="27">
        <f>+F38-G38</f>
        <v>15134.900000000001</v>
      </c>
    </row>
    <row r="39" spans="1:9" ht="15" x14ac:dyDescent="0.25">
      <c r="A39" s="10"/>
      <c r="B39" s="22" t="s">
        <v>67</v>
      </c>
      <c r="C39" s="23"/>
      <c r="D39" s="24">
        <f>SUM(D40:D48)</f>
        <v>821600</v>
      </c>
      <c r="E39" s="24">
        <f t="shared" ref="E39:I39" si="8">SUM(E40:E48)</f>
        <v>18471763.32</v>
      </c>
      <c r="F39" s="24">
        <f t="shared" si="8"/>
        <v>19293363.32</v>
      </c>
      <c r="G39" s="24">
        <f t="shared" si="8"/>
        <v>2786743.27</v>
      </c>
      <c r="H39" s="24">
        <f t="shared" si="8"/>
        <v>2786743.27</v>
      </c>
      <c r="I39" s="24">
        <f t="shared" si="8"/>
        <v>16506620.050000001</v>
      </c>
    </row>
    <row r="40" spans="1:9" ht="15" x14ac:dyDescent="0.25">
      <c r="A40" s="1"/>
      <c r="B40" s="19" t="s">
        <v>68</v>
      </c>
      <c r="C40" s="20" t="s">
        <v>69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</row>
    <row r="41" spans="1:9" ht="15" x14ac:dyDescent="0.25">
      <c r="A41" s="1"/>
      <c r="B41" s="19" t="s">
        <v>70</v>
      </c>
      <c r="C41" s="20" t="s">
        <v>71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</row>
    <row r="42" spans="1:9" ht="15" x14ac:dyDescent="0.25">
      <c r="A42" s="1"/>
      <c r="B42" s="19" t="s">
        <v>72</v>
      </c>
      <c r="C42" s="20" t="s">
        <v>73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</row>
    <row r="43" spans="1:9" ht="15" x14ac:dyDescent="0.25">
      <c r="A43" s="1"/>
      <c r="B43" s="19" t="s">
        <v>74</v>
      </c>
      <c r="C43" s="20" t="s">
        <v>75</v>
      </c>
      <c r="D43" s="21">
        <v>821600</v>
      </c>
      <c r="E43" s="21">
        <v>18471763.32</v>
      </c>
      <c r="F43" s="21">
        <f>+D43+E43</f>
        <v>19293363.32</v>
      </c>
      <c r="G43" s="21">
        <v>2786743.27</v>
      </c>
      <c r="H43" s="21">
        <v>2786743.27</v>
      </c>
      <c r="I43" s="21">
        <f>+F43-G43</f>
        <v>16506620.050000001</v>
      </c>
    </row>
    <row r="44" spans="1:9" ht="15" x14ac:dyDescent="0.25">
      <c r="A44" s="1"/>
      <c r="B44" s="19" t="s">
        <v>76</v>
      </c>
      <c r="C44" s="20" t="s">
        <v>77</v>
      </c>
      <c r="D44" s="21">
        <v>0</v>
      </c>
      <c r="E44" s="21">
        <v>0</v>
      </c>
      <c r="F44" s="21">
        <f t="shared" ref="F44:F48" si="9">+D44+E44</f>
        <v>0</v>
      </c>
      <c r="G44" s="21">
        <v>0</v>
      </c>
      <c r="H44" s="21">
        <v>0</v>
      </c>
      <c r="I44" s="21">
        <f t="shared" ref="I44:I48" si="10">+F44-G44</f>
        <v>0</v>
      </c>
    </row>
    <row r="45" spans="1:9" ht="15" x14ac:dyDescent="0.25">
      <c r="A45" s="1"/>
      <c r="B45" s="19" t="s">
        <v>78</v>
      </c>
      <c r="C45" s="20" t="s">
        <v>79</v>
      </c>
      <c r="D45" s="21">
        <v>0</v>
      </c>
      <c r="E45" s="21">
        <v>0</v>
      </c>
      <c r="F45" s="21">
        <f t="shared" si="9"/>
        <v>0</v>
      </c>
      <c r="G45" s="21">
        <v>0</v>
      </c>
      <c r="H45" s="21">
        <v>0</v>
      </c>
      <c r="I45" s="21">
        <f t="shared" si="10"/>
        <v>0</v>
      </c>
    </row>
    <row r="46" spans="1:9" ht="15" x14ac:dyDescent="0.25">
      <c r="A46" s="1"/>
      <c r="B46" s="19" t="s">
        <v>80</v>
      </c>
      <c r="C46" s="20" t="s">
        <v>81</v>
      </c>
      <c r="D46" s="21">
        <v>0</v>
      </c>
      <c r="E46" s="21">
        <v>0</v>
      </c>
      <c r="F46" s="21">
        <f t="shared" si="9"/>
        <v>0</v>
      </c>
      <c r="G46" s="21">
        <v>0</v>
      </c>
      <c r="H46" s="21">
        <v>0</v>
      </c>
      <c r="I46" s="21">
        <f t="shared" si="10"/>
        <v>0</v>
      </c>
    </row>
    <row r="47" spans="1:9" ht="15" x14ac:dyDescent="0.25">
      <c r="A47" s="1"/>
      <c r="B47" s="19" t="s">
        <v>82</v>
      </c>
      <c r="C47" s="20" t="s">
        <v>83</v>
      </c>
      <c r="D47" s="21">
        <v>0</v>
      </c>
      <c r="E47" s="21">
        <v>0</v>
      </c>
      <c r="F47" s="21">
        <f t="shared" si="9"/>
        <v>0</v>
      </c>
      <c r="G47" s="21">
        <v>0</v>
      </c>
      <c r="H47" s="21">
        <v>0</v>
      </c>
      <c r="I47" s="21">
        <f t="shared" si="10"/>
        <v>0</v>
      </c>
    </row>
    <row r="48" spans="1:9" ht="15" x14ac:dyDescent="0.25">
      <c r="A48" s="1"/>
      <c r="B48" s="19" t="s">
        <v>84</v>
      </c>
      <c r="C48" s="20" t="s">
        <v>85</v>
      </c>
      <c r="D48" s="21">
        <v>0</v>
      </c>
      <c r="E48" s="21">
        <v>0</v>
      </c>
      <c r="F48" s="21">
        <f t="shared" si="9"/>
        <v>0</v>
      </c>
      <c r="G48" s="21">
        <v>0</v>
      </c>
      <c r="H48" s="21">
        <v>0</v>
      </c>
      <c r="I48" s="21">
        <f t="shared" si="10"/>
        <v>0</v>
      </c>
    </row>
    <row r="49" spans="1:9" ht="15" x14ac:dyDescent="0.25">
      <c r="A49" s="10"/>
      <c r="B49" s="22" t="s">
        <v>86</v>
      </c>
      <c r="C49" s="23"/>
      <c r="D49" s="24">
        <f>SUM(D50:D58)</f>
        <v>100000</v>
      </c>
      <c r="E49" s="24">
        <f t="shared" ref="E49:I49" si="11">SUM(E50:E58)</f>
        <v>0</v>
      </c>
      <c r="F49" s="24">
        <f t="shared" si="11"/>
        <v>100000</v>
      </c>
      <c r="G49" s="24">
        <f t="shared" si="11"/>
        <v>0</v>
      </c>
      <c r="H49" s="24">
        <f t="shared" si="11"/>
        <v>0</v>
      </c>
      <c r="I49" s="24">
        <f t="shared" si="11"/>
        <v>100000</v>
      </c>
    </row>
    <row r="50" spans="1:9" ht="15" x14ac:dyDescent="0.25">
      <c r="A50" s="1"/>
      <c r="B50" s="19" t="s">
        <v>87</v>
      </c>
      <c r="C50" s="20" t="s">
        <v>88</v>
      </c>
      <c r="D50" s="21">
        <v>100000</v>
      </c>
      <c r="E50" s="21">
        <v>0</v>
      </c>
      <c r="F50" s="21">
        <f>+D50+E50</f>
        <v>100000</v>
      </c>
      <c r="G50" s="21">
        <v>0</v>
      </c>
      <c r="H50" s="21">
        <v>0</v>
      </c>
      <c r="I50" s="21">
        <f>+F50-G50</f>
        <v>100000</v>
      </c>
    </row>
    <row r="51" spans="1:9" ht="15" x14ac:dyDescent="0.25">
      <c r="A51" s="1"/>
      <c r="B51" s="19" t="s">
        <v>89</v>
      </c>
      <c r="C51" s="20" t="s">
        <v>90</v>
      </c>
      <c r="D51" s="21">
        <v>0</v>
      </c>
      <c r="E51" s="21">
        <v>0</v>
      </c>
      <c r="F51" s="21">
        <f t="shared" ref="F51:F58" si="12">+D51+E51</f>
        <v>0</v>
      </c>
      <c r="G51" s="21">
        <v>0</v>
      </c>
      <c r="H51" s="21">
        <v>0</v>
      </c>
      <c r="I51" s="21">
        <f t="shared" ref="I51:I58" si="13">+F51-G51</f>
        <v>0</v>
      </c>
    </row>
    <row r="52" spans="1:9" ht="15" x14ac:dyDescent="0.25">
      <c r="A52" s="1"/>
      <c r="B52" s="19" t="s">
        <v>91</v>
      </c>
      <c r="C52" s="28" t="s">
        <v>92</v>
      </c>
      <c r="D52" s="21">
        <v>0</v>
      </c>
      <c r="E52" s="21">
        <v>0</v>
      </c>
      <c r="F52" s="21">
        <f t="shared" si="12"/>
        <v>0</v>
      </c>
      <c r="G52" s="21">
        <v>0</v>
      </c>
      <c r="H52" s="21">
        <v>0</v>
      </c>
      <c r="I52" s="21">
        <f t="shared" si="13"/>
        <v>0</v>
      </c>
    </row>
    <row r="53" spans="1:9" ht="15" x14ac:dyDescent="0.25">
      <c r="A53" s="1"/>
      <c r="B53" s="19" t="s">
        <v>93</v>
      </c>
      <c r="C53" s="20" t="s">
        <v>94</v>
      </c>
      <c r="D53" s="21">
        <v>0</v>
      </c>
      <c r="E53" s="21">
        <v>0</v>
      </c>
      <c r="F53" s="21">
        <f t="shared" si="12"/>
        <v>0</v>
      </c>
      <c r="G53" s="21">
        <v>0</v>
      </c>
      <c r="H53" s="21">
        <v>0</v>
      </c>
      <c r="I53" s="21">
        <f t="shared" si="13"/>
        <v>0</v>
      </c>
    </row>
    <row r="54" spans="1:9" ht="15" x14ac:dyDescent="0.25">
      <c r="A54" s="1"/>
      <c r="B54" s="19" t="s">
        <v>95</v>
      </c>
      <c r="C54" s="20" t="s">
        <v>96</v>
      </c>
      <c r="D54" s="21">
        <v>0</v>
      </c>
      <c r="E54" s="21">
        <v>0</v>
      </c>
      <c r="F54" s="21">
        <f t="shared" si="12"/>
        <v>0</v>
      </c>
      <c r="G54" s="21">
        <v>0</v>
      </c>
      <c r="H54" s="21">
        <v>0</v>
      </c>
      <c r="I54" s="21">
        <f t="shared" si="13"/>
        <v>0</v>
      </c>
    </row>
    <row r="55" spans="1:9" ht="15" x14ac:dyDescent="0.25">
      <c r="A55" s="1"/>
      <c r="B55" s="19" t="s">
        <v>97</v>
      </c>
      <c r="C55" s="20" t="s">
        <v>98</v>
      </c>
      <c r="D55" s="21">
        <v>0</v>
      </c>
      <c r="E55" s="21">
        <v>0</v>
      </c>
      <c r="F55" s="21">
        <f t="shared" si="12"/>
        <v>0</v>
      </c>
      <c r="G55" s="21">
        <v>0</v>
      </c>
      <c r="H55" s="21">
        <v>0</v>
      </c>
      <c r="I55" s="21">
        <f t="shared" si="13"/>
        <v>0</v>
      </c>
    </row>
    <row r="56" spans="1:9" ht="15" x14ac:dyDescent="0.25">
      <c r="A56" s="1"/>
      <c r="B56" s="19" t="s">
        <v>99</v>
      </c>
      <c r="C56" s="20" t="s">
        <v>100</v>
      </c>
      <c r="D56" s="21">
        <v>0</v>
      </c>
      <c r="E56" s="21">
        <v>0</v>
      </c>
      <c r="F56" s="21">
        <f t="shared" si="12"/>
        <v>0</v>
      </c>
      <c r="G56" s="21">
        <v>0</v>
      </c>
      <c r="H56" s="21">
        <v>0</v>
      </c>
      <c r="I56" s="21">
        <f t="shared" si="13"/>
        <v>0</v>
      </c>
    </row>
    <row r="57" spans="1:9" ht="15" x14ac:dyDescent="0.25">
      <c r="A57" s="1"/>
      <c r="B57" s="19" t="s">
        <v>101</v>
      </c>
      <c r="C57" s="20" t="s">
        <v>102</v>
      </c>
      <c r="D57" s="21">
        <v>0</v>
      </c>
      <c r="E57" s="21">
        <v>0</v>
      </c>
      <c r="F57" s="21">
        <f t="shared" si="12"/>
        <v>0</v>
      </c>
      <c r="G57" s="21">
        <v>0</v>
      </c>
      <c r="H57" s="21">
        <v>0</v>
      </c>
      <c r="I57" s="21">
        <f t="shared" si="13"/>
        <v>0</v>
      </c>
    </row>
    <row r="58" spans="1:9" ht="15" x14ac:dyDescent="0.25">
      <c r="A58" s="1"/>
      <c r="B58" s="19" t="s">
        <v>103</v>
      </c>
      <c r="C58" s="20" t="s">
        <v>104</v>
      </c>
      <c r="D58" s="21">
        <v>0</v>
      </c>
      <c r="E58" s="21">
        <v>0</v>
      </c>
      <c r="F58" s="21">
        <f t="shared" si="12"/>
        <v>0</v>
      </c>
      <c r="G58" s="21">
        <v>0</v>
      </c>
      <c r="H58" s="21">
        <v>0</v>
      </c>
      <c r="I58" s="21">
        <f t="shared" si="13"/>
        <v>0</v>
      </c>
    </row>
    <row r="59" spans="1:9" ht="15" x14ac:dyDescent="0.25">
      <c r="A59" s="10"/>
      <c r="B59" s="22" t="s">
        <v>105</v>
      </c>
      <c r="C59" s="23"/>
      <c r="D59" s="24">
        <f>SUM(D60:D62)</f>
        <v>0</v>
      </c>
      <c r="E59" s="24">
        <f t="shared" ref="E59:I59" si="14">SUM(E60:E62)</f>
        <v>0</v>
      </c>
      <c r="F59" s="24">
        <f t="shared" si="14"/>
        <v>0</v>
      </c>
      <c r="G59" s="24">
        <f t="shared" si="14"/>
        <v>0</v>
      </c>
      <c r="H59" s="24">
        <f t="shared" si="14"/>
        <v>0</v>
      </c>
      <c r="I59" s="24">
        <f t="shared" si="14"/>
        <v>0</v>
      </c>
    </row>
    <row r="60" spans="1:9" ht="15" x14ac:dyDescent="0.25">
      <c r="A60" s="1"/>
      <c r="B60" s="19" t="s">
        <v>106</v>
      </c>
      <c r="C60" s="20" t="s">
        <v>107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</row>
    <row r="61" spans="1:9" ht="15" x14ac:dyDescent="0.25">
      <c r="A61" s="1"/>
      <c r="B61" s="19" t="s">
        <v>108</v>
      </c>
      <c r="C61" s="20" t="s">
        <v>109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</row>
    <row r="62" spans="1:9" ht="15" x14ac:dyDescent="0.25">
      <c r="A62" s="1"/>
      <c r="B62" s="19" t="s">
        <v>110</v>
      </c>
      <c r="C62" s="20" t="s">
        <v>111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</row>
    <row r="63" spans="1:9" ht="15" x14ac:dyDescent="0.25">
      <c r="A63" s="10"/>
      <c r="B63" s="22" t="s">
        <v>112</v>
      </c>
      <c r="C63" s="23"/>
      <c r="D63" s="24">
        <f>SUM(D64:D70)</f>
        <v>0</v>
      </c>
      <c r="E63" s="24">
        <f t="shared" ref="E63:I63" si="15">SUM(E64:E70)</f>
        <v>0</v>
      </c>
      <c r="F63" s="24">
        <f t="shared" si="15"/>
        <v>0</v>
      </c>
      <c r="G63" s="24">
        <f t="shared" si="15"/>
        <v>0</v>
      </c>
      <c r="H63" s="24">
        <f t="shared" si="15"/>
        <v>0</v>
      </c>
      <c r="I63" s="24">
        <f t="shared" si="15"/>
        <v>0</v>
      </c>
    </row>
    <row r="64" spans="1:9" ht="15" x14ac:dyDescent="0.25">
      <c r="A64" s="1"/>
      <c r="B64" s="19" t="s">
        <v>113</v>
      </c>
      <c r="C64" s="20" t="s">
        <v>114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</row>
    <row r="65" spans="1:9" ht="15" x14ac:dyDescent="0.25">
      <c r="A65" s="1"/>
      <c r="B65" s="19" t="s">
        <v>115</v>
      </c>
      <c r="C65" s="20" t="s">
        <v>116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</row>
    <row r="66" spans="1:9" ht="15" x14ac:dyDescent="0.25">
      <c r="A66" s="1"/>
      <c r="B66" s="19" t="s">
        <v>117</v>
      </c>
      <c r="C66" s="20" t="s">
        <v>118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</row>
    <row r="67" spans="1:9" ht="15" x14ac:dyDescent="0.25">
      <c r="A67" s="1"/>
      <c r="B67" s="19" t="s">
        <v>119</v>
      </c>
      <c r="C67" s="20" t="s">
        <v>120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</row>
    <row r="68" spans="1:9" ht="15" x14ac:dyDescent="0.25">
      <c r="A68" s="1"/>
      <c r="B68" s="19" t="s">
        <v>121</v>
      </c>
      <c r="C68" s="20" t="s">
        <v>122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</row>
    <row r="69" spans="1:9" ht="15" x14ac:dyDescent="0.25">
      <c r="A69" s="1"/>
      <c r="B69" s="19" t="s">
        <v>123</v>
      </c>
      <c r="C69" s="20" t="s">
        <v>124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</row>
    <row r="70" spans="1:9" ht="15" x14ac:dyDescent="0.25">
      <c r="A70" s="1"/>
      <c r="B70" s="19" t="s">
        <v>125</v>
      </c>
      <c r="C70" s="20" t="s">
        <v>126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</row>
    <row r="71" spans="1:9" ht="15" x14ac:dyDescent="0.25">
      <c r="A71" s="10"/>
      <c r="B71" s="22" t="s">
        <v>127</v>
      </c>
      <c r="C71" s="23"/>
      <c r="D71" s="24">
        <f>SUM(D72:D74)</f>
        <v>0</v>
      </c>
      <c r="E71" s="24">
        <f t="shared" ref="E71:I71" si="16">SUM(E72:E74)</f>
        <v>0</v>
      </c>
      <c r="F71" s="24">
        <f t="shared" si="16"/>
        <v>0</v>
      </c>
      <c r="G71" s="24">
        <f t="shared" si="16"/>
        <v>0</v>
      </c>
      <c r="H71" s="24">
        <f t="shared" si="16"/>
        <v>0</v>
      </c>
      <c r="I71" s="24">
        <f t="shared" si="16"/>
        <v>0</v>
      </c>
    </row>
    <row r="72" spans="1:9" ht="15" x14ac:dyDescent="0.25">
      <c r="A72" s="1"/>
      <c r="B72" s="19" t="s">
        <v>128</v>
      </c>
      <c r="C72" s="20" t="s">
        <v>129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</row>
    <row r="73" spans="1:9" ht="15" x14ac:dyDescent="0.25">
      <c r="A73" s="1"/>
      <c r="B73" s="19" t="s">
        <v>130</v>
      </c>
      <c r="C73" s="20" t="s">
        <v>131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</row>
    <row r="74" spans="1:9" ht="15" x14ac:dyDescent="0.25">
      <c r="A74" s="1"/>
      <c r="B74" s="19" t="s">
        <v>132</v>
      </c>
      <c r="C74" s="20" t="s">
        <v>133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</row>
    <row r="75" spans="1:9" ht="15" x14ac:dyDescent="0.25">
      <c r="A75" s="10"/>
      <c r="B75" s="22" t="s">
        <v>134</v>
      </c>
      <c r="C75" s="23"/>
      <c r="D75" s="24">
        <f>SUM(D76:D82)</f>
        <v>0</v>
      </c>
      <c r="E75" s="24">
        <f t="shared" ref="E75:I75" si="17">SUM(E76:E82)</f>
        <v>0</v>
      </c>
      <c r="F75" s="24">
        <f t="shared" si="17"/>
        <v>0</v>
      </c>
      <c r="G75" s="24">
        <f t="shared" si="17"/>
        <v>0</v>
      </c>
      <c r="H75" s="24">
        <f t="shared" si="17"/>
        <v>0</v>
      </c>
      <c r="I75" s="24">
        <f t="shared" si="17"/>
        <v>0</v>
      </c>
    </row>
    <row r="76" spans="1:9" ht="15" x14ac:dyDescent="0.25">
      <c r="A76" s="1"/>
      <c r="B76" s="19" t="s">
        <v>135</v>
      </c>
      <c r="C76" s="20" t="s">
        <v>136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</row>
    <row r="77" spans="1:9" ht="15" x14ac:dyDescent="0.25">
      <c r="A77" s="1"/>
      <c r="B77" s="19" t="s">
        <v>137</v>
      </c>
      <c r="C77" s="20" t="s">
        <v>138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</row>
    <row r="78" spans="1:9" ht="15" x14ac:dyDescent="0.25">
      <c r="A78" s="1"/>
      <c r="B78" s="19" t="s">
        <v>139</v>
      </c>
      <c r="C78" s="20" t="s">
        <v>140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</row>
    <row r="79" spans="1:9" ht="15" x14ac:dyDescent="0.25">
      <c r="A79" s="1"/>
      <c r="B79" s="19" t="s">
        <v>141</v>
      </c>
      <c r="C79" s="20" t="s">
        <v>142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</row>
    <row r="80" spans="1:9" ht="15" x14ac:dyDescent="0.25">
      <c r="A80" s="1"/>
      <c r="B80" s="19" t="s">
        <v>143</v>
      </c>
      <c r="C80" s="20" t="s">
        <v>144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</row>
    <row r="81" spans="1:9" ht="15" x14ac:dyDescent="0.25">
      <c r="A81" s="1"/>
      <c r="B81" s="19" t="s">
        <v>145</v>
      </c>
      <c r="C81" s="20" t="s">
        <v>146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</row>
    <row r="82" spans="1:9" ht="15" x14ac:dyDescent="0.25">
      <c r="A82" s="1"/>
      <c r="B82" s="29" t="s">
        <v>147</v>
      </c>
      <c r="C82" s="30" t="s">
        <v>148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</row>
    <row r="83" spans="1:9" ht="15" x14ac:dyDescent="0.2">
      <c r="A83" s="9"/>
      <c r="B83" s="13" t="s">
        <v>149</v>
      </c>
      <c r="C83" s="14"/>
      <c r="D83" s="15">
        <f>+D84+D92+D102+D112+D122+D132+D136+D144+D148</f>
        <v>0</v>
      </c>
      <c r="E83" s="31">
        <f>+E84+E92+E102+E112+E122+E132+E136+E144+E148</f>
        <v>4408710.97</v>
      </c>
      <c r="F83" s="15">
        <f t="shared" ref="F83:H83" si="18">+F84+F92+F102+F112+F122+F132+F136+F144+F148</f>
        <v>4408710.97</v>
      </c>
      <c r="G83" s="15">
        <f t="shared" si="18"/>
        <v>2107223.2799999998</v>
      </c>
      <c r="H83" s="15">
        <f t="shared" si="18"/>
        <v>2107223.2799999998</v>
      </c>
      <c r="I83" s="15">
        <f>+F83-G83</f>
        <v>2301487.69</v>
      </c>
    </row>
    <row r="84" spans="1:9" ht="15" x14ac:dyDescent="0.25">
      <c r="A84" s="10"/>
      <c r="B84" s="16" t="s">
        <v>14</v>
      </c>
      <c r="C84" s="17"/>
      <c r="D84" s="18">
        <f>SUM(D85:D91)</f>
        <v>0</v>
      </c>
      <c r="E84" s="18">
        <f t="shared" ref="E84:I84" si="19">SUM(E85:E91)</f>
        <v>0</v>
      </c>
      <c r="F84" s="18">
        <f t="shared" si="19"/>
        <v>0</v>
      </c>
      <c r="G84" s="18">
        <f t="shared" si="19"/>
        <v>0</v>
      </c>
      <c r="H84" s="18">
        <f t="shared" si="19"/>
        <v>0</v>
      </c>
      <c r="I84" s="18">
        <f t="shared" si="19"/>
        <v>0</v>
      </c>
    </row>
    <row r="85" spans="1:9" ht="15" x14ac:dyDescent="0.25">
      <c r="A85" s="1"/>
      <c r="B85" s="19" t="s">
        <v>15</v>
      </c>
      <c r="C85" s="20" t="s">
        <v>16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</row>
    <row r="86" spans="1:9" ht="15" x14ac:dyDescent="0.25">
      <c r="A86" s="1"/>
      <c r="B86" s="19" t="s">
        <v>17</v>
      </c>
      <c r="C86" s="20" t="s">
        <v>18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</row>
    <row r="87" spans="1:9" ht="15" x14ac:dyDescent="0.25">
      <c r="A87" s="1"/>
      <c r="B87" s="19" t="s">
        <v>19</v>
      </c>
      <c r="C87" s="20" t="s">
        <v>20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</row>
    <row r="88" spans="1:9" ht="15" x14ac:dyDescent="0.25">
      <c r="A88" s="1"/>
      <c r="B88" s="19" t="s">
        <v>21</v>
      </c>
      <c r="C88" s="20" t="s">
        <v>22</v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</row>
    <row r="89" spans="1:9" ht="15" x14ac:dyDescent="0.25">
      <c r="A89" s="1"/>
      <c r="B89" s="19" t="s">
        <v>23</v>
      </c>
      <c r="C89" s="20" t="s">
        <v>24</v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</row>
    <row r="90" spans="1:9" ht="15" x14ac:dyDescent="0.25">
      <c r="A90" s="1"/>
      <c r="B90" s="19" t="s">
        <v>25</v>
      </c>
      <c r="C90" s="20" t="s">
        <v>26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</row>
    <row r="91" spans="1:9" ht="15" x14ac:dyDescent="0.25">
      <c r="A91" s="1"/>
      <c r="B91" s="19" t="s">
        <v>27</v>
      </c>
      <c r="C91" s="20" t="s">
        <v>28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</row>
    <row r="92" spans="1:9" ht="15" x14ac:dyDescent="0.25">
      <c r="A92" s="10"/>
      <c r="B92" s="22" t="s">
        <v>29</v>
      </c>
      <c r="C92" s="23"/>
      <c r="D92" s="24">
        <f>SUM(D93:D101)</f>
        <v>0</v>
      </c>
      <c r="E92" s="24">
        <f t="shared" ref="E92:I92" si="20">SUM(E93:E101)</f>
        <v>1207447.01</v>
      </c>
      <c r="F92" s="24">
        <f t="shared" si="20"/>
        <v>1207447.01</v>
      </c>
      <c r="G92" s="24">
        <f t="shared" si="20"/>
        <v>764781.37</v>
      </c>
      <c r="H92" s="24">
        <f t="shared" si="20"/>
        <v>764781.37</v>
      </c>
      <c r="I92" s="24">
        <f t="shared" si="20"/>
        <v>442665.64</v>
      </c>
    </row>
    <row r="93" spans="1:9" s="12" customFormat="1" ht="15" x14ac:dyDescent="0.25">
      <c r="A93" s="9"/>
      <c r="B93" s="25" t="s">
        <v>30</v>
      </c>
      <c r="C93" s="26" t="s">
        <v>31</v>
      </c>
      <c r="D93" s="27">
        <v>0</v>
      </c>
      <c r="E93" s="27">
        <v>797955.04</v>
      </c>
      <c r="F93" s="27">
        <f>+D93+E93</f>
        <v>797955.04</v>
      </c>
      <c r="G93" s="27">
        <v>632916.88</v>
      </c>
      <c r="H93" s="27">
        <v>632916.88</v>
      </c>
      <c r="I93" s="21">
        <f t="shared" ref="I93:I101" si="21">+F93-G93</f>
        <v>165038.16000000003</v>
      </c>
    </row>
    <row r="94" spans="1:9" s="12" customFormat="1" ht="15" x14ac:dyDescent="0.25">
      <c r="A94" s="9"/>
      <c r="B94" s="25" t="s">
        <v>32</v>
      </c>
      <c r="C94" s="26" t="s">
        <v>33</v>
      </c>
      <c r="D94" s="27">
        <v>0</v>
      </c>
      <c r="E94" s="27">
        <v>144791.51</v>
      </c>
      <c r="F94" s="27">
        <f>+D94+E94</f>
        <v>144791.51</v>
      </c>
      <c r="G94" s="27">
        <v>37164.03</v>
      </c>
      <c r="H94" s="27">
        <v>37164.03</v>
      </c>
      <c r="I94" s="21">
        <f t="shared" si="21"/>
        <v>107627.48000000001</v>
      </c>
    </row>
    <row r="95" spans="1:9" ht="15" x14ac:dyDescent="0.25">
      <c r="A95" s="1"/>
      <c r="B95" s="19" t="s">
        <v>34</v>
      </c>
      <c r="C95" s="20" t="s">
        <v>35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f t="shared" si="21"/>
        <v>0</v>
      </c>
    </row>
    <row r="96" spans="1:9" ht="15" x14ac:dyDescent="0.25">
      <c r="A96" s="1"/>
      <c r="B96" s="19" t="s">
        <v>36</v>
      </c>
      <c r="C96" s="20" t="s">
        <v>37</v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f t="shared" si="21"/>
        <v>0</v>
      </c>
    </row>
    <row r="97" spans="1:9" s="12" customFormat="1" ht="15" x14ac:dyDescent="0.25">
      <c r="A97" s="9"/>
      <c r="B97" s="25" t="s">
        <v>38</v>
      </c>
      <c r="C97" s="26" t="s">
        <v>39</v>
      </c>
      <c r="D97" s="27">
        <v>0</v>
      </c>
      <c r="E97" s="27">
        <v>0</v>
      </c>
      <c r="F97" s="27">
        <f>+D97+E97</f>
        <v>0</v>
      </c>
      <c r="G97" s="27">
        <v>0</v>
      </c>
      <c r="H97" s="27">
        <v>0</v>
      </c>
      <c r="I97" s="21">
        <f t="shared" si="21"/>
        <v>0</v>
      </c>
    </row>
    <row r="98" spans="1:9" s="12" customFormat="1" ht="15" x14ac:dyDescent="0.25">
      <c r="A98" s="9"/>
      <c r="B98" s="25" t="s">
        <v>40</v>
      </c>
      <c r="C98" s="26" t="s">
        <v>41</v>
      </c>
      <c r="D98" s="27">
        <v>0</v>
      </c>
      <c r="E98" s="27">
        <v>249700.46</v>
      </c>
      <c r="F98" s="27">
        <f>+D98+E98</f>
        <v>249700.46</v>
      </c>
      <c r="G98" s="27">
        <v>94700.46</v>
      </c>
      <c r="H98" s="27">
        <v>94700.46</v>
      </c>
      <c r="I98" s="21">
        <f t="shared" si="21"/>
        <v>155000</v>
      </c>
    </row>
    <row r="99" spans="1:9" s="12" customFormat="1" ht="15" x14ac:dyDescent="0.25">
      <c r="A99" s="9"/>
      <c r="B99" s="25" t="s">
        <v>42</v>
      </c>
      <c r="C99" s="26" t="s">
        <v>43</v>
      </c>
      <c r="D99" s="27">
        <v>0</v>
      </c>
      <c r="E99" s="27">
        <v>15000</v>
      </c>
      <c r="F99" s="27">
        <f>+D99+E99</f>
        <v>15000</v>
      </c>
      <c r="G99" s="27">
        <v>0</v>
      </c>
      <c r="H99" s="27">
        <v>0</v>
      </c>
      <c r="I99" s="21">
        <f t="shared" si="21"/>
        <v>15000</v>
      </c>
    </row>
    <row r="100" spans="1:9" ht="15" x14ac:dyDescent="0.25">
      <c r="A100" s="1"/>
      <c r="B100" s="19" t="s">
        <v>44</v>
      </c>
      <c r="C100" s="20" t="s">
        <v>45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f t="shared" si="21"/>
        <v>0</v>
      </c>
    </row>
    <row r="101" spans="1:9" ht="15" x14ac:dyDescent="0.25">
      <c r="A101" s="1"/>
      <c r="B101" s="19" t="s">
        <v>46</v>
      </c>
      <c r="C101" s="20" t="s">
        <v>47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f t="shared" si="21"/>
        <v>0</v>
      </c>
    </row>
    <row r="102" spans="1:9" ht="15" x14ac:dyDescent="0.25">
      <c r="A102" s="10"/>
      <c r="B102" s="22" t="s">
        <v>48</v>
      </c>
      <c r="C102" s="23"/>
      <c r="D102" s="24">
        <f>SUM(D103:D111)</f>
        <v>0</v>
      </c>
      <c r="E102" s="24">
        <f t="shared" ref="E102:I102" si="22">SUM(E103:E111)</f>
        <v>2846063.96</v>
      </c>
      <c r="F102" s="24">
        <f t="shared" si="22"/>
        <v>2846063.96</v>
      </c>
      <c r="G102" s="24">
        <f t="shared" si="22"/>
        <v>1242443.51</v>
      </c>
      <c r="H102" s="24">
        <f t="shared" si="22"/>
        <v>1242443.51</v>
      </c>
      <c r="I102" s="24">
        <f t="shared" si="22"/>
        <v>1603620.4500000002</v>
      </c>
    </row>
    <row r="103" spans="1:9" s="12" customFormat="1" ht="15" x14ac:dyDescent="0.25">
      <c r="A103" s="9"/>
      <c r="B103" s="25" t="s">
        <v>49</v>
      </c>
      <c r="C103" s="26" t="s">
        <v>50</v>
      </c>
      <c r="D103" s="27">
        <v>0</v>
      </c>
      <c r="E103" s="27">
        <v>32748</v>
      </c>
      <c r="F103" s="27">
        <f>+D103+E103</f>
        <v>32748</v>
      </c>
      <c r="G103" s="27">
        <v>32638</v>
      </c>
      <c r="H103" s="27">
        <v>32638</v>
      </c>
      <c r="I103" s="27">
        <f>+F103-G103</f>
        <v>110</v>
      </c>
    </row>
    <row r="104" spans="1:9" s="12" customFormat="1" ht="15" x14ac:dyDescent="0.25">
      <c r="A104" s="9"/>
      <c r="B104" s="25" t="s">
        <v>51</v>
      </c>
      <c r="C104" s="26" t="s">
        <v>52</v>
      </c>
      <c r="D104" s="27">
        <v>0</v>
      </c>
      <c r="E104" s="27">
        <v>663489.01</v>
      </c>
      <c r="F104" s="27">
        <f>+D104+E104</f>
        <v>663489.01</v>
      </c>
      <c r="G104" s="27">
        <v>330207.01</v>
      </c>
      <c r="H104" s="27">
        <v>330207.01</v>
      </c>
      <c r="I104" s="27">
        <f>+F104-G104</f>
        <v>333282</v>
      </c>
    </row>
    <row r="105" spans="1:9" s="12" customFormat="1" ht="15" x14ac:dyDescent="0.25">
      <c r="A105" s="9"/>
      <c r="B105" s="25" t="s">
        <v>53</v>
      </c>
      <c r="C105" s="26" t="s">
        <v>54</v>
      </c>
      <c r="D105" s="27">
        <v>0</v>
      </c>
      <c r="E105" s="27">
        <v>1597207.55</v>
      </c>
      <c r="F105" s="27">
        <f>+D105+E105</f>
        <v>1597207.55</v>
      </c>
      <c r="G105" s="27">
        <v>715649.1</v>
      </c>
      <c r="H105" s="27">
        <v>715649.1</v>
      </c>
      <c r="I105" s="27">
        <f t="shared" ref="I105:I111" si="23">+F105-G105</f>
        <v>881558.45000000007</v>
      </c>
    </row>
    <row r="106" spans="1:9" ht="15" x14ac:dyDescent="0.25">
      <c r="A106" s="1"/>
      <c r="B106" s="19" t="s">
        <v>55</v>
      </c>
      <c r="C106" s="26" t="s">
        <v>56</v>
      </c>
      <c r="D106" s="21">
        <v>0</v>
      </c>
      <c r="E106" s="21">
        <v>33781.550000000003</v>
      </c>
      <c r="F106" s="21">
        <f>+D106+E106</f>
        <v>33781.550000000003</v>
      </c>
      <c r="G106" s="27">
        <v>8781.5499999999993</v>
      </c>
      <c r="H106" s="27">
        <v>8781.5499999999993</v>
      </c>
      <c r="I106" s="27">
        <f t="shared" si="23"/>
        <v>25000.000000000004</v>
      </c>
    </row>
    <row r="107" spans="1:9" s="12" customFormat="1" ht="15" x14ac:dyDescent="0.25">
      <c r="A107" s="9"/>
      <c r="B107" s="25" t="s">
        <v>57</v>
      </c>
      <c r="C107" s="26" t="s">
        <v>58</v>
      </c>
      <c r="D107" s="27">
        <v>0</v>
      </c>
      <c r="E107" s="27">
        <v>91640</v>
      </c>
      <c r="F107" s="27">
        <f>+D107+E107</f>
        <v>91640</v>
      </c>
      <c r="G107" s="27">
        <v>6640</v>
      </c>
      <c r="H107" s="27">
        <v>6640</v>
      </c>
      <c r="I107" s="27">
        <f t="shared" si="23"/>
        <v>85000</v>
      </c>
    </row>
    <row r="108" spans="1:9" ht="15" x14ac:dyDescent="0.25">
      <c r="A108" s="1"/>
      <c r="B108" s="19" t="s">
        <v>59</v>
      </c>
      <c r="C108" s="26" t="s">
        <v>60</v>
      </c>
      <c r="D108" s="21">
        <v>0</v>
      </c>
      <c r="E108" s="21">
        <v>8814</v>
      </c>
      <c r="F108" s="27">
        <f t="shared" ref="F108:F110" si="24">+D108+E108</f>
        <v>8814</v>
      </c>
      <c r="G108" s="27">
        <v>8814</v>
      </c>
      <c r="H108" s="27">
        <v>8814</v>
      </c>
      <c r="I108" s="27">
        <f t="shared" si="23"/>
        <v>0</v>
      </c>
    </row>
    <row r="109" spans="1:9" s="12" customFormat="1" ht="15" x14ac:dyDescent="0.25">
      <c r="A109" s="9"/>
      <c r="B109" s="25" t="s">
        <v>61</v>
      </c>
      <c r="C109" s="26" t="s">
        <v>62</v>
      </c>
      <c r="D109" s="27">
        <v>0</v>
      </c>
      <c r="E109" s="27">
        <v>218383.85</v>
      </c>
      <c r="F109" s="27">
        <f>+D109+E109</f>
        <v>218383.85</v>
      </c>
      <c r="G109" s="27">
        <v>18383.849999999999</v>
      </c>
      <c r="H109" s="27">
        <v>18383.849999999999</v>
      </c>
      <c r="I109" s="27">
        <f t="shared" si="23"/>
        <v>200000</v>
      </c>
    </row>
    <row r="110" spans="1:9" ht="15" x14ac:dyDescent="0.25">
      <c r="A110" s="1"/>
      <c r="B110" s="19" t="s">
        <v>63</v>
      </c>
      <c r="C110" s="20" t="s">
        <v>64</v>
      </c>
      <c r="D110" s="21">
        <v>0</v>
      </c>
      <c r="E110" s="21">
        <v>0</v>
      </c>
      <c r="F110" s="27">
        <f t="shared" si="24"/>
        <v>0</v>
      </c>
      <c r="G110" s="27">
        <v>0</v>
      </c>
      <c r="H110" s="27">
        <v>0</v>
      </c>
      <c r="I110" s="27">
        <f t="shared" si="23"/>
        <v>0</v>
      </c>
    </row>
    <row r="111" spans="1:9" ht="15" x14ac:dyDescent="0.25">
      <c r="A111" s="1"/>
      <c r="B111" s="19" t="s">
        <v>65</v>
      </c>
      <c r="C111" s="20" t="s">
        <v>66</v>
      </c>
      <c r="D111" s="21">
        <v>0</v>
      </c>
      <c r="E111" s="21">
        <v>200000</v>
      </c>
      <c r="F111" s="21">
        <f>+D111+E111</f>
        <v>200000</v>
      </c>
      <c r="G111" s="21">
        <v>121330</v>
      </c>
      <c r="H111" s="21">
        <v>121330</v>
      </c>
      <c r="I111" s="21">
        <f t="shared" si="23"/>
        <v>78670</v>
      </c>
    </row>
    <row r="112" spans="1:9" ht="15" x14ac:dyDescent="0.25">
      <c r="A112" s="10"/>
      <c r="B112" s="22" t="s">
        <v>67</v>
      </c>
      <c r="C112" s="23"/>
      <c r="D112" s="24">
        <f>SUM(D113:D121)</f>
        <v>0</v>
      </c>
      <c r="E112" s="24">
        <f t="shared" ref="E112:I112" si="25">SUM(E113:E121)</f>
        <v>60000</v>
      </c>
      <c r="F112" s="24">
        <f t="shared" si="25"/>
        <v>60000</v>
      </c>
      <c r="G112" s="24">
        <f t="shared" si="25"/>
        <v>60000</v>
      </c>
      <c r="H112" s="24">
        <f t="shared" si="25"/>
        <v>60000</v>
      </c>
      <c r="I112" s="24">
        <f t="shared" si="25"/>
        <v>0</v>
      </c>
    </row>
    <row r="113" spans="1:9" ht="15" x14ac:dyDescent="0.25">
      <c r="A113" s="1"/>
      <c r="B113" s="19" t="s">
        <v>68</v>
      </c>
      <c r="C113" s="20" t="s">
        <v>69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</row>
    <row r="114" spans="1:9" ht="15" x14ac:dyDescent="0.25">
      <c r="A114" s="1"/>
      <c r="B114" s="19" t="s">
        <v>70</v>
      </c>
      <c r="C114" s="20" t="s">
        <v>71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</row>
    <row r="115" spans="1:9" ht="15" x14ac:dyDescent="0.25">
      <c r="A115" s="1"/>
      <c r="B115" s="19" t="s">
        <v>72</v>
      </c>
      <c r="C115" s="20" t="s">
        <v>73</v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</row>
    <row r="116" spans="1:9" ht="15" x14ac:dyDescent="0.25">
      <c r="A116" s="1"/>
      <c r="B116" s="19" t="s">
        <v>74</v>
      </c>
      <c r="C116" s="20" t="s">
        <v>75</v>
      </c>
      <c r="D116" s="21">
        <v>0</v>
      </c>
      <c r="E116" s="21">
        <v>60000</v>
      </c>
      <c r="F116" s="21">
        <f>+D116+E116</f>
        <v>60000</v>
      </c>
      <c r="G116" s="21">
        <v>60000</v>
      </c>
      <c r="H116" s="21">
        <v>60000</v>
      </c>
      <c r="I116" s="21">
        <f>+F116-G116</f>
        <v>0</v>
      </c>
    </row>
    <row r="117" spans="1:9" ht="15" x14ac:dyDescent="0.25">
      <c r="A117" s="1"/>
      <c r="B117" s="19" t="s">
        <v>76</v>
      </c>
      <c r="C117" s="20" t="s">
        <v>77</v>
      </c>
      <c r="D117" s="21">
        <v>0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</row>
    <row r="118" spans="1:9" ht="15" x14ac:dyDescent="0.25">
      <c r="A118" s="1"/>
      <c r="B118" s="19" t="s">
        <v>78</v>
      </c>
      <c r="C118" s="20" t="s">
        <v>79</v>
      </c>
      <c r="D118" s="21">
        <v>0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</row>
    <row r="119" spans="1:9" ht="15" x14ac:dyDescent="0.25">
      <c r="A119" s="1"/>
      <c r="B119" s="19" t="s">
        <v>80</v>
      </c>
      <c r="C119" s="20" t="s">
        <v>81</v>
      </c>
      <c r="D119" s="21">
        <v>0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</row>
    <row r="120" spans="1:9" ht="15" x14ac:dyDescent="0.25">
      <c r="A120" s="1"/>
      <c r="B120" s="19" t="s">
        <v>82</v>
      </c>
      <c r="C120" s="20" t="s">
        <v>83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</row>
    <row r="121" spans="1:9" ht="15" x14ac:dyDescent="0.25">
      <c r="A121" s="1"/>
      <c r="B121" s="19" t="s">
        <v>84</v>
      </c>
      <c r="C121" s="20" t="s">
        <v>85</v>
      </c>
      <c r="D121" s="21">
        <v>0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</row>
    <row r="122" spans="1:9" ht="15" x14ac:dyDescent="0.25">
      <c r="A122" s="10"/>
      <c r="B122" s="22" t="s">
        <v>86</v>
      </c>
      <c r="C122" s="23"/>
      <c r="D122" s="24">
        <f>SUM(D123:D131)</f>
        <v>0</v>
      </c>
      <c r="E122" s="24">
        <f t="shared" ref="E122:I122" si="26">SUM(E123:E131)</f>
        <v>295200</v>
      </c>
      <c r="F122" s="24">
        <f t="shared" si="26"/>
        <v>295200</v>
      </c>
      <c r="G122" s="24">
        <f t="shared" si="26"/>
        <v>39998.400000000001</v>
      </c>
      <c r="H122" s="24">
        <f t="shared" si="26"/>
        <v>39998.400000000001</v>
      </c>
      <c r="I122" s="24">
        <f t="shared" si="26"/>
        <v>255201.6</v>
      </c>
    </row>
    <row r="123" spans="1:9" ht="15" x14ac:dyDescent="0.25">
      <c r="A123" s="1"/>
      <c r="B123" s="19" t="s">
        <v>87</v>
      </c>
      <c r="C123" s="20" t="s">
        <v>88</v>
      </c>
      <c r="D123" s="21">
        <v>0</v>
      </c>
      <c r="E123" s="21">
        <v>20000</v>
      </c>
      <c r="F123" s="21">
        <f>+D123+E123</f>
        <v>20000</v>
      </c>
      <c r="G123" s="21">
        <v>20000</v>
      </c>
      <c r="H123" s="21">
        <v>20000</v>
      </c>
      <c r="I123" s="27">
        <f>+F123-G123</f>
        <v>0</v>
      </c>
    </row>
    <row r="124" spans="1:9" ht="15" x14ac:dyDescent="0.25">
      <c r="A124" s="1"/>
      <c r="B124" s="19" t="s">
        <v>89</v>
      </c>
      <c r="C124" s="20" t="s">
        <v>90</v>
      </c>
      <c r="D124" s="21">
        <v>0</v>
      </c>
      <c r="E124" s="21">
        <v>20000</v>
      </c>
      <c r="F124" s="21">
        <f t="shared" ref="F124:F131" si="27">+D124+E124</f>
        <v>20000</v>
      </c>
      <c r="G124" s="21">
        <v>19998.400000000001</v>
      </c>
      <c r="H124" s="21">
        <v>19998.400000000001</v>
      </c>
      <c r="I124" s="27">
        <f>+F124-G124</f>
        <v>1.5999999999985448</v>
      </c>
    </row>
    <row r="125" spans="1:9" ht="15" x14ac:dyDescent="0.25">
      <c r="A125" s="1"/>
      <c r="B125" s="19" t="s">
        <v>91</v>
      </c>
      <c r="C125" s="28" t="s">
        <v>92</v>
      </c>
      <c r="D125" s="21">
        <v>0</v>
      </c>
      <c r="E125" s="21">
        <v>0</v>
      </c>
      <c r="F125" s="21">
        <f t="shared" si="27"/>
        <v>0</v>
      </c>
      <c r="G125" s="21">
        <v>0</v>
      </c>
      <c r="H125" s="21">
        <v>0</v>
      </c>
      <c r="I125" s="27">
        <f t="shared" ref="I125:I131" si="28">+F125-G125</f>
        <v>0</v>
      </c>
    </row>
    <row r="126" spans="1:9" ht="15" x14ac:dyDescent="0.25">
      <c r="A126" s="1"/>
      <c r="B126" s="19" t="s">
        <v>93</v>
      </c>
      <c r="C126" s="20" t="s">
        <v>94</v>
      </c>
      <c r="D126" s="21">
        <v>0</v>
      </c>
      <c r="E126" s="21">
        <v>0</v>
      </c>
      <c r="F126" s="21">
        <f t="shared" si="27"/>
        <v>0</v>
      </c>
      <c r="G126" s="21">
        <v>0</v>
      </c>
      <c r="H126" s="21">
        <v>0</v>
      </c>
      <c r="I126" s="27">
        <f t="shared" si="28"/>
        <v>0</v>
      </c>
    </row>
    <row r="127" spans="1:9" ht="15" x14ac:dyDescent="0.25">
      <c r="A127" s="1"/>
      <c r="B127" s="19" t="s">
        <v>95</v>
      </c>
      <c r="C127" s="20" t="s">
        <v>96</v>
      </c>
      <c r="D127" s="21">
        <v>0</v>
      </c>
      <c r="E127" s="21">
        <v>0</v>
      </c>
      <c r="F127" s="21">
        <f t="shared" si="27"/>
        <v>0</v>
      </c>
      <c r="G127" s="21">
        <v>0</v>
      </c>
      <c r="H127" s="21">
        <v>0</v>
      </c>
      <c r="I127" s="27">
        <f t="shared" si="28"/>
        <v>0</v>
      </c>
    </row>
    <row r="128" spans="1:9" ht="15" x14ac:dyDescent="0.25">
      <c r="A128" s="1"/>
      <c r="B128" s="19" t="s">
        <v>97</v>
      </c>
      <c r="C128" s="20" t="s">
        <v>98</v>
      </c>
      <c r="D128" s="21">
        <v>0</v>
      </c>
      <c r="E128" s="21">
        <v>255200</v>
      </c>
      <c r="F128" s="21">
        <f t="shared" si="27"/>
        <v>255200</v>
      </c>
      <c r="G128" s="21">
        <v>0</v>
      </c>
      <c r="H128" s="21">
        <v>0</v>
      </c>
      <c r="I128" s="27">
        <f t="shared" si="28"/>
        <v>255200</v>
      </c>
    </row>
    <row r="129" spans="1:9" ht="15" x14ac:dyDescent="0.25">
      <c r="A129" s="1"/>
      <c r="B129" s="19" t="s">
        <v>99</v>
      </c>
      <c r="C129" s="20" t="s">
        <v>100</v>
      </c>
      <c r="D129" s="21">
        <v>0</v>
      </c>
      <c r="E129" s="21">
        <v>0</v>
      </c>
      <c r="F129" s="21">
        <f t="shared" si="27"/>
        <v>0</v>
      </c>
      <c r="G129" s="21">
        <v>0</v>
      </c>
      <c r="H129" s="21">
        <v>0</v>
      </c>
      <c r="I129" s="27">
        <f t="shared" si="28"/>
        <v>0</v>
      </c>
    </row>
    <row r="130" spans="1:9" ht="15" x14ac:dyDescent="0.25">
      <c r="A130" s="1"/>
      <c r="B130" s="19" t="s">
        <v>101</v>
      </c>
      <c r="C130" s="20" t="s">
        <v>102</v>
      </c>
      <c r="D130" s="21">
        <v>0</v>
      </c>
      <c r="E130" s="21">
        <v>0</v>
      </c>
      <c r="F130" s="21">
        <f t="shared" si="27"/>
        <v>0</v>
      </c>
      <c r="G130" s="21">
        <v>0</v>
      </c>
      <c r="H130" s="21">
        <v>0</v>
      </c>
      <c r="I130" s="27">
        <f t="shared" si="28"/>
        <v>0</v>
      </c>
    </row>
    <row r="131" spans="1:9" ht="15" x14ac:dyDescent="0.25">
      <c r="A131" s="1"/>
      <c r="B131" s="19" t="s">
        <v>103</v>
      </c>
      <c r="C131" s="20" t="s">
        <v>104</v>
      </c>
      <c r="D131" s="21">
        <v>0</v>
      </c>
      <c r="E131" s="21">
        <v>0</v>
      </c>
      <c r="F131" s="21">
        <f t="shared" si="27"/>
        <v>0</v>
      </c>
      <c r="G131" s="21">
        <v>0</v>
      </c>
      <c r="H131" s="21">
        <v>0</v>
      </c>
      <c r="I131" s="27">
        <f t="shared" si="28"/>
        <v>0</v>
      </c>
    </row>
    <row r="132" spans="1:9" ht="15" x14ac:dyDescent="0.25">
      <c r="A132" s="10"/>
      <c r="B132" s="22" t="s">
        <v>105</v>
      </c>
      <c r="C132" s="23"/>
      <c r="D132" s="24">
        <f>SUM(D133:D135)</f>
        <v>0</v>
      </c>
      <c r="E132" s="24">
        <f t="shared" ref="E132:I132" si="29">SUM(E133:E135)</f>
        <v>0</v>
      </c>
      <c r="F132" s="24">
        <f t="shared" si="29"/>
        <v>0</v>
      </c>
      <c r="G132" s="24">
        <f t="shared" si="29"/>
        <v>0</v>
      </c>
      <c r="H132" s="24">
        <f t="shared" si="29"/>
        <v>0</v>
      </c>
      <c r="I132" s="24">
        <f t="shared" si="29"/>
        <v>0</v>
      </c>
    </row>
    <row r="133" spans="1:9" ht="15" x14ac:dyDescent="0.25">
      <c r="A133" s="1"/>
      <c r="B133" s="19" t="s">
        <v>106</v>
      </c>
      <c r="C133" s="20" t="s">
        <v>107</v>
      </c>
      <c r="D133" s="21">
        <v>0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</row>
    <row r="134" spans="1:9" ht="15" x14ac:dyDescent="0.25">
      <c r="A134" s="1"/>
      <c r="B134" s="19" t="s">
        <v>108</v>
      </c>
      <c r="C134" s="20" t="s">
        <v>109</v>
      </c>
      <c r="D134" s="21">
        <v>0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</row>
    <row r="135" spans="1:9" ht="15" x14ac:dyDescent="0.25">
      <c r="A135" s="1"/>
      <c r="B135" s="19" t="s">
        <v>110</v>
      </c>
      <c r="C135" s="20" t="s">
        <v>111</v>
      </c>
      <c r="D135" s="21">
        <v>0</v>
      </c>
      <c r="E135" s="21">
        <v>0</v>
      </c>
      <c r="F135" s="21">
        <v>0</v>
      </c>
      <c r="G135" s="21">
        <v>0</v>
      </c>
      <c r="H135" s="21">
        <v>0</v>
      </c>
      <c r="I135" s="21">
        <v>0</v>
      </c>
    </row>
    <row r="136" spans="1:9" ht="15" x14ac:dyDescent="0.25">
      <c r="A136" s="10"/>
      <c r="B136" s="22" t="s">
        <v>112</v>
      </c>
      <c r="C136" s="23"/>
      <c r="D136" s="24">
        <f>SUM(D137:D143)</f>
        <v>0</v>
      </c>
      <c r="E136" s="24">
        <f t="shared" ref="E136:I136" si="30">SUM(E137:E143)</f>
        <v>0</v>
      </c>
      <c r="F136" s="24">
        <f t="shared" si="30"/>
        <v>0</v>
      </c>
      <c r="G136" s="24">
        <f t="shared" si="30"/>
        <v>0</v>
      </c>
      <c r="H136" s="24">
        <f t="shared" si="30"/>
        <v>0</v>
      </c>
      <c r="I136" s="24">
        <f t="shared" si="30"/>
        <v>0</v>
      </c>
    </row>
    <row r="137" spans="1:9" ht="15" x14ac:dyDescent="0.25">
      <c r="A137" s="1"/>
      <c r="B137" s="19" t="s">
        <v>113</v>
      </c>
      <c r="C137" s="20" t="s">
        <v>114</v>
      </c>
      <c r="D137" s="21">
        <v>0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</row>
    <row r="138" spans="1:9" ht="15" x14ac:dyDescent="0.25">
      <c r="A138" s="1"/>
      <c r="B138" s="19" t="s">
        <v>115</v>
      </c>
      <c r="C138" s="20" t="s">
        <v>116</v>
      </c>
      <c r="D138" s="21">
        <v>0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</row>
    <row r="139" spans="1:9" ht="15" x14ac:dyDescent="0.25">
      <c r="A139" s="1"/>
      <c r="B139" s="19" t="s">
        <v>117</v>
      </c>
      <c r="C139" s="20" t="s">
        <v>118</v>
      </c>
      <c r="D139" s="21">
        <v>0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</row>
    <row r="140" spans="1:9" ht="15" x14ac:dyDescent="0.25">
      <c r="A140" s="1"/>
      <c r="B140" s="19" t="s">
        <v>119</v>
      </c>
      <c r="C140" s="20" t="s">
        <v>120</v>
      </c>
      <c r="D140" s="21">
        <v>0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</row>
    <row r="141" spans="1:9" ht="15" x14ac:dyDescent="0.25">
      <c r="A141" s="1"/>
      <c r="B141" s="19" t="s">
        <v>121</v>
      </c>
      <c r="C141" s="20" t="s">
        <v>122</v>
      </c>
      <c r="D141" s="21">
        <v>0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</row>
    <row r="142" spans="1:9" ht="15" x14ac:dyDescent="0.25">
      <c r="A142" s="1"/>
      <c r="B142" s="19" t="s">
        <v>123</v>
      </c>
      <c r="C142" s="20" t="s">
        <v>124</v>
      </c>
      <c r="D142" s="21">
        <v>0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</row>
    <row r="143" spans="1:9" ht="15" x14ac:dyDescent="0.25">
      <c r="A143" s="1"/>
      <c r="B143" s="19" t="s">
        <v>125</v>
      </c>
      <c r="C143" s="20" t="s">
        <v>126</v>
      </c>
      <c r="D143" s="21">
        <v>0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</row>
    <row r="144" spans="1:9" ht="15" x14ac:dyDescent="0.25">
      <c r="A144" s="10"/>
      <c r="B144" s="22" t="s">
        <v>127</v>
      </c>
      <c r="C144" s="23"/>
      <c r="D144" s="24">
        <f>SUM(D145:D147)</f>
        <v>0</v>
      </c>
      <c r="E144" s="24">
        <f t="shared" ref="E144:I144" si="31">SUM(E145:E147)</f>
        <v>0</v>
      </c>
      <c r="F144" s="24">
        <f t="shared" si="31"/>
        <v>0</v>
      </c>
      <c r="G144" s="24">
        <f t="shared" si="31"/>
        <v>0</v>
      </c>
      <c r="H144" s="24">
        <f t="shared" si="31"/>
        <v>0</v>
      </c>
      <c r="I144" s="24">
        <f t="shared" si="31"/>
        <v>0</v>
      </c>
    </row>
    <row r="145" spans="1:9" ht="15" x14ac:dyDescent="0.25">
      <c r="A145" s="1"/>
      <c r="B145" s="19" t="s">
        <v>128</v>
      </c>
      <c r="C145" s="20" t="s">
        <v>129</v>
      </c>
      <c r="D145" s="21">
        <v>0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</row>
    <row r="146" spans="1:9" ht="15" x14ac:dyDescent="0.25">
      <c r="A146" s="1"/>
      <c r="B146" s="19" t="s">
        <v>130</v>
      </c>
      <c r="C146" s="20" t="s">
        <v>131</v>
      </c>
      <c r="D146" s="21">
        <v>0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</row>
    <row r="147" spans="1:9" ht="15" x14ac:dyDescent="0.25">
      <c r="A147" s="1"/>
      <c r="B147" s="19" t="s">
        <v>132</v>
      </c>
      <c r="C147" s="20" t="s">
        <v>133</v>
      </c>
      <c r="D147" s="21">
        <v>0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</row>
    <row r="148" spans="1:9" ht="15" x14ac:dyDescent="0.25">
      <c r="A148" s="10"/>
      <c r="B148" s="22" t="s">
        <v>134</v>
      </c>
      <c r="C148" s="23"/>
      <c r="D148" s="24">
        <f>SUM(D149:D155)</f>
        <v>0</v>
      </c>
      <c r="E148" s="24">
        <f t="shared" ref="E148:I148" si="32">SUM(E149:E155)</f>
        <v>0</v>
      </c>
      <c r="F148" s="24">
        <f t="shared" si="32"/>
        <v>0</v>
      </c>
      <c r="G148" s="24">
        <f t="shared" si="32"/>
        <v>0</v>
      </c>
      <c r="H148" s="24">
        <f t="shared" si="32"/>
        <v>0</v>
      </c>
      <c r="I148" s="24">
        <f t="shared" si="32"/>
        <v>0</v>
      </c>
    </row>
    <row r="149" spans="1:9" ht="15" x14ac:dyDescent="0.25">
      <c r="A149" s="1"/>
      <c r="B149" s="19" t="s">
        <v>135</v>
      </c>
      <c r="C149" s="20" t="s">
        <v>136</v>
      </c>
      <c r="D149" s="21">
        <v>0</v>
      </c>
      <c r="E149" s="21">
        <v>0</v>
      </c>
      <c r="F149" s="21">
        <v>0</v>
      </c>
      <c r="G149" s="21">
        <v>0</v>
      </c>
      <c r="H149" s="21">
        <v>0</v>
      </c>
      <c r="I149" s="21">
        <v>0</v>
      </c>
    </row>
    <row r="150" spans="1:9" ht="15" x14ac:dyDescent="0.25">
      <c r="A150" s="1"/>
      <c r="B150" s="19" t="s">
        <v>137</v>
      </c>
      <c r="C150" s="20" t="s">
        <v>138</v>
      </c>
      <c r="D150" s="21">
        <v>0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</row>
    <row r="151" spans="1:9" ht="15" x14ac:dyDescent="0.25">
      <c r="A151" s="1"/>
      <c r="B151" s="19" t="s">
        <v>139</v>
      </c>
      <c r="C151" s="20" t="s">
        <v>140</v>
      </c>
      <c r="D151" s="21">
        <v>0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</row>
    <row r="152" spans="1:9" ht="15" x14ac:dyDescent="0.25">
      <c r="A152" s="1"/>
      <c r="B152" s="19" t="s">
        <v>141</v>
      </c>
      <c r="C152" s="20" t="s">
        <v>142</v>
      </c>
      <c r="D152" s="21">
        <v>0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</row>
    <row r="153" spans="1:9" ht="15" x14ac:dyDescent="0.25">
      <c r="A153" s="1"/>
      <c r="B153" s="19" t="s">
        <v>143</v>
      </c>
      <c r="C153" s="20" t="s">
        <v>144</v>
      </c>
      <c r="D153" s="21">
        <v>0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</row>
    <row r="154" spans="1:9" ht="15" x14ac:dyDescent="0.25">
      <c r="A154" s="1"/>
      <c r="B154" s="19" t="s">
        <v>145</v>
      </c>
      <c r="C154" s="20" t="s">
        <v>146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</row>
    <row r="155" spans="1:9" ht="15" x14ac:dyDescent="0.25">
      <c r="A155" s="1"/>
      <c r="B155" s="29" t="s">
        <v>147</v>
      </c>
      <c r="C155" s="30" t="s">
        <v>148</v>
      </c>
      <c r="D155" s="21">
        <v>0</v>
      </c>
      <c r="E155" s="21">
        <v>0</v>
      </c>
      <c r="F155" s="21">
        <v>0</v>
      </c>
      <c r="G155" s="21">
        <v>0</v>
      </c>
      <c r="H155" s="21">
        <v>0</v>
      </c>
      <c r="I155" s="21">
        <v>0</v>
      </c>
    </row>
    <row r="156" spans="1:9" ht="15" x14ac:dyDescent="0.25">
      <c r="A156" s="1"/>
      <c r="B156" s="32" t="s">
        <v>150</v>
      </c>
      <c r="C156" s="33"/>
      <c r="D156" s="34">
        <f>+D11+D19+D29+D39+D49+D84+D92+D102+D112+D122</f>
        <v>6403904</v>
      </c>
      <c r="E156" s="34">
        <f t="shared" ref="E156:H156" si="33">+E11+E19+E29+E39+E49+E84+E92+E102+E112+E122</f>
        <v>25053809.860000003</v>
      </c>
      <c r="F156" s="34">
        <f t="shared" si="33"/>
        <v>31457713.860000003</v>
      </c>
      <c r="G156" s="34">
        <f t="shared" si="33"/>
        <v>9860268.459999999</v>
      </c>
      <c r="H156" s="34">
        <f t="shared" si="33"/>
        <v>9860268.459999999</v>
      </c>
      <c r="I156" s="34">
        <f>+I10+I83</f>
        <v>21597445.400000002</v>
      </c>
    </row>
    <row r="157" spans="1:9" ht="15" x14ac:dyDescent="0.25">
      <c r="B157" s="35"/>
      <c r="C157" s="35"/>
      <c r="D157" s="35"/>
      <c r="E157" s="35"/>
      <c r="F157" s="35"/>
      <c r="G157" s="36"/>
      <c r="H157" s="35"/>
      <c r="I157" s="35"/>
    </row>
    <row r="158" spans="1:9" ht="15" x14ac:dyDescent="0.25">
      <c r="B158" s="35"/>
      <c r="C158" s="35"/>
      <c r="D158" s="35"/>
      <c r="E158" s="35"/>
      <c r="F158" s="35"/>
      <c r="G158" s="36"/>
      <c r="H158" s="35"/>
      <c r="I158" s="35"/>
    </row>
    <row r="159" spans="1:9" ht="15" x14ac:dyDescent="0.25">
      <c r="B159" s="35"/>
      <c r="C159" s="35"/>
      <c r="D159" s="35"/>
      <c r="E159" s="35"/>
      <c r="F159" s="35"/>
      <c r="G159" s="35"/>
      <c r="H159" s="35"/>
      <c r="I159" s="35"/>
    </row>
    <row r="160" spans="1:9" ht="15" x14ac:dyDescent="0.25">
      <c r="B160" s="35"/>
      <c r="C160" s="35"/>
      <c r="D160" s="35"/>
      <c r="E160" s="35"/>
      <c r="F160" s="35"/>
      <c r="G160" s="35"/>
      <c r="H160" s="35"/>
      <c r="I160" s="35"/>
    </row>
    <row r="161" spans="2:9" ht="15" x14ac:dyDescent="0.25">
      <c r="B161" s="35"/>
      <c r="C161" s="35"/>
      <c r="D161" s="35"/>
      <c r="E161" s="35"/>
      <c r="F161" s="35"/>
      <c r="G161" s="35"/>
      <c r="H161" s="35"/>
      <c r="I161" s="35"/>
    </row>
    <row r="162" spans="2:9" ht="15" x14ac:dyDescent="0.25">
      <c r="B162" s="35"/>
      <c r="C162" s="35"/>
      <c r="D162" s="35"/>
      <c r="E162" s="35"/>
      <c r="F162" s="35"/>
      <c r="G162" s="35"/>
      <c r="H162" s="35"/>
      <c r="I162" s="35"/>
    </row>
    <row r="163" spans="2:9" ht="15" x14ac:dyDescent="0.25">
      <c r="B163" s="35"/>
      <c r="C163" s="35"/>
      <c r="D163" s="35"/>
      <c r="E163" s="35"/>
      <c r="F163" s="35"/>
      <c r="G163" s="35"/>
      <c r="H163" s="35"/>
      <c r="I163" s="35"/>
    </row>
    <row r="164" spans="2:9" ht="15" x14ac:dyDescent="0.25">
      <c r="B164" s="35"/>
      <c r="C164" s="35"/>
      <c r="D164" s="35"/>
      <c r="E164" s="35"/>
      <c r="F164" s="35"/>
      <c r="G164" s="35"/>
      <c r="H164" s="35"/>
      <c r="I164" s="35"/>
    </row>
    <row r="165" spans="2:9" ht="15" x14ac:dyDescent="0.25">
      <c r="B165" s="35"/>
      <c r="C165" s="35"/>
      <c r="D165" s="35"/>
      <c r="E165" s="35"/>
      <c r="F165" s="35"/>
      <c r="G165" s="35"/>
      <c r="H165" s="35"/>
      <c r="I165" s="35"/>
    </row>
    <row r="166" spans="2:9" ht="15" x14ac:dyDescent="0.25">
      <c r="B166" s="35"/>
      <c r="C166" s="35"/>
      <c r="D166" s="35"/>
      <c r="E166" s="35"/>
      <c r="F166" s="35"/>
      <c r="G166" s="35"/>
      <c r="H166" s="35"/>
      <c r="I166" s="35"/>
    </row>
    <row r="167" spans="2:9" ht="15" x14ac:dyDescent="0.25">
      <c r="B167" s="35"/>
      <c r="C167" s="35"/>
      <c r="D167" s="35"/>
      <c r="E167" s="35"/>
      <c r="F167" s="35"/>
      <c r="G167" s="35"/>
      <c r="H167" s="35"/>
      <c r="I167" s="35"/>
    </row>
    <row r="168" spans="2:9" ht="15" x14ac:dyDescent="0.25">
      <c r="B168" s="35"/>
      <c r="C168" s="35"/>
      <c r="D168" s="35"/>
      <c r="E168" s="35"/>
      <c r="F168" s="35"/>
      <c r="G168" s="35"/>
      <c r="H168" s="35"/>
      <c r="I168" s="35"/>
    </row>
    <row r="169" spans="2:9" ht="15" x14ac:dyDescent="0.25">
      <c r="B169" s="35"/>
      <c r="C169" s="35"/>
      <c r="D169" s="35"/>
      <c r="E169" s="35"/>
      <c r="F169" s="35"/>
      <c r="G169" s="35"/>
      <c r="H169" s="35"/>
      <c r="I169" s="35"/>
    </row>
    <row r="170" spans="2:9" ht="15" x14ac:dyDescent="0.25">
      <c r="B170" s="35"/>
      <c r="C170" s="35"/>
      <c r="D170" s="35"/>
      <c r="E170" s="35"/>
      <c r="F170" s="35"/>
      <c r="G170" s="35"/>
      <c r="H170" s="35"/>
      <c r="I170" s="35"/>
    </row>
    <row r="171" spans="2:9" ht="15" x14ac:dyDescent="0.25">
      <c r="B171" s="35"/>
      <c r="C171" s="35"/>
      <c r="D171" s="35"/>
      <c r="E171" s="35"/>
      <c r="F171" s="35"/>
      <c r="G171" s="35"/>
      <c r="H171" s="35"/>
      <c r="I171" s="35"/>
    </row>
    <row r="172" spans="2:9" ht="15" x14ac:dyDescent="0.25">
      <c r="B172" s="35"/>
      <c r="C172" s="35"/>
      <c r="D172" s="35"/>
      <c r="E172" s="35"/>
      <c r="F172" s="35"/>
      <c r="G172" s="35"/>
      <c r="H172" s="35"/>
      <c r="I172" s="35"/>
    </row>
    <row r="173" spans="2:9" ht="15" x14ac:dyDescent="0.25">
      <c r="B173" s="35"/>
      <c r="C173" s="35"/>
      <c r="D173" s="35"/>
      <c r="E173" s="35"/>
      <c r="F173" s="35"/>
      <c r="G173" s="35"/>
      <c r="H173" s="35"/>
      <c r="I173" s="35"/>
    </row>
    <row r="174" spans="2:9" ht="15" x14ac:dyDescent="0.25">
      <c r="B174" s="35"/>
      <c r="C174" s="35"/>
      <c r="D174" s="35"/>
      <c r="E174" s="35"/>
      <c r="F174" s="35"/>
      <c r="G174" s="35"/>
      <c r="H174" s="35"/>
      <c r="I174" s="35"/>
    </row>
    <row r="175" spans="2:9" ht="15" x14ac:dyDescent="0.25">
      <c r="B175" s="35"/>
      <c r="C175" s="35"/>
      <c r="D175" s="35"/>
      <c r="E175" s="35"/>
      <c r="F175" s="35"/>
      <c r="G175" s="35"/>
      <c r="H175" s="35"/>
      <c r="I175" s="35"/>
    </row>
    <row r="176" spans="2:9" ht="15" x14ac:dyDescent="0.25">
      <c r="B176" s="35"/>
      <c r="C176" s="35"/>
      <c r="D176" s="35"/>
      <c r="E176" s="35"/>
      <c r="F176" s="35"/>
      <c r="G176" s="35"/>
      <c r="H176" s="35"/>
      <c r="I176" s="35"/>
    </row>
    <row r="177" spans="2:9" ht="15" x14ac:dyDescent="0.25">
      <c r="B177" s="35"/>
      <c r="C177" s="35"/>
      <c r="D177" s="35"/>
      <c r="E177" s="35"/>
      <c r="F177" s="35"/>
      <c r="G177" s="35"/>
      <c r="H177" s="35"/>
      <c r="I177" s="35"/>
    </row>
  </sheetData>
  <mergeCells count="7">
    <mergeCell ref="B2:I2"/>
    <mergeCell ref="B3:I3"/>
    <mergeCell ref="B4:I4"/>
    <mergeCell ref="B5:I5"/>
    <mergeCell ref="B7:C9"/>
    <mergeCell ref="D7:H7"/>
    <mergeCell ref="I7:I8"/>
  </mergeCells>
  <pageMargins left="0.70866141732283472" right="0.70866141732283472" top="0.74803149606299213" bottom="0.74803149606299213" header="0.31496062992125984" footer="0.31496062992125984"/>
  <pageSetup scale="5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F6a. EAEPE OG</vt:lpstr>
      <vt:lpstr>'F6a. EAEPE 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Marco Rocha</cp:lastModifiedBy>
  <dcterms:created xsi:type="dcterms:W3CDTF">2019-10-10T19:57:53Z</dcterms:created>
  <dcterms:modified xsi:type="dcterms:W3CDTF">2019-10-16T18:41:27Z</dcterms:modified>
</cp:coreProperties>
</file>