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P.Egr.Tipo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G21" i="1" l="1"/>
  <c r="H18" i="1"/>
  <c r="H21" i="1" s="1"/>
  <c r="G18" i="1"/>
  <c r="E18" i="1"/>
  <c r="E21" i="1" s="1"/>
  <c r="D18" i="1"/>
  <c r="D21" i="1" s="1"/>
  <c r="F16" i="1"/>
  <c r="I16" i="1" s="1"/>
  <c r="F15" i="1"/>
  <c r="I15" i="1" s="1"/>
  <c r="F14" i="1"/>
  <c r="I14" i="1" s="1"/>
  <c r="F13" i="1"/>
  <c r="I13" i="1" s="1"/>
  <c r="F12" i="1"/>
  <c r="I12" i="1" s="1"/>
  <c r="B6" i="1"/>
  <c r="B3" i="1"/>
  <c r="I18" i="1" l="1"/>
  <c r="F18" i="1"/>
  <c r="F21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<sst xmlns="http://schemas.openxmlformats.org/spreadsheetml/2006/main" count="18" uniqueCount="18">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</sst>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164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15" borderId="0" xfId="0" applyFont="1" applyFill="1"/>
    <xf numFmtId="0" fontId="0" fillId="15" borderId="0" xfId="0" applyFill="1"/>
    <xf numFmtId="0" fontId="4" fillId="16" borderId="2" xfId="0" applyFont="1" applyFill="1" applyBorder="1" applyAlignment="1">
      <alignment horizontal="center"/>
    </xf>
    <xf numFmtId="0" fontId="4" fillId="16" borderId="3" xfId="0" applyFont="1" applyFill="1" applyBorder="1" applyAlignment="1">
      <alignment horizontal="center"/>
    </xf>
    <xf numFmtId="0" fontId="4" fillId="16" borderId="4" xfId="0" applyFont="1" applyFill="1" applyBorder="1" applyAlignment="1">
      <alignment horizontal="center"/>
    </xf>
    <xf numFmtId="0" fontId="5" fillId="16" borderId="5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5" fillId="16" borderId="6" xfId="0" applyFont="1" applyFill="1" applyBorder="1" applyAlignment="1">
      <alignment horizontal="center"/>
    </xf>
    <xf numFmtId="0" fontId="5" fillId="16" borderId="7" xfId="0" applyFont="1" applyFill="1" applyBorder="1" applyAlignment="1">
      <alignment horizontal="center"/>
    </xf>
    <xf numFmtId="0" fontId="5" fillId="16" borderId="8" xfId="0" applyFont="1" applyFill="1" applyBorder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/>
    </xf>
    <xf numFmtId="0" fontId="5" fillId="16" borderId="6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/>
    </xf>
    <xf numFmtId="0" fontId="5" fillId="16" borderId="9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justify" vertical="center" wrapText="1"/>
    </xf>
    <xf numFmtId="0" fontId="3" fillId="15" borderId="4" xfId="0" applyFont="1" applyFill="1" applyBorder="1" applyAlignment="1">
      <alignment horizontal="justify" vertical="center" wrapText="1"/>
    </xf>
    <xf numFmtId="0" fontId="3" fillId="15" borderId="11" xfId="0" applyFont="1" applyFill="1" applyBorder="1" applyAlignment="1">
      <alignment horizontal="justify" vertical="center" wrapText="1"/>
    </xf>
    <xf numFmtId="0" fontId="3" fillId="15" borderId="5" xfId="0" applyFont="1" applyFill="1" applyBorder="1" applyAlignment="1">
      <alignment horizontal="justify" vertical="center" wrapText="1"/>
    </xf>
    <xf numFmtId="0" fontId="6" fillId="15" borderId="6" xfId="0" applyFont="1" applyFill="1" applyBorder="1" applyAlignment="1">
      <alignment horizontal="justify" vertical="center" wrapText="1"/>
    </xf>
    <xf numFmtId="4" fontId="3" fillId="15" borderId="12" xfId="0" applyNumberFormat="1" applyFont="1" applyFill="1" applyBorder="1" applyAlignment="1">
      <alignment horizontal="right" vertical="center" wrapText="1"/>
    </xf>
    <xf numFmtId="0" fontId="6" fillId="15" borderId="5" xfId="0" applyFont="1" applyFill="1" applyBorder="1" applyAlignment="1">
      <alignment horizontal="justify" vertical="center" wrapText="1"/>
    </xf>
    <xf numFmtId="0" fontId="6" fillId="15" borderId="7" xfId="0" applyFont="1" applyFill="1" applyBorder="1" applyAlignment="1">
      <alignment horizontal="justify" vertical="center" wrapText="1"/>
    </xf>
    <xf numFmtId="0" fontId="6" fillId="15" borderId="9" xfId="0" applyFont="1" applyFill="1" applyBorder="1" applyAlignment="1">
      <alignment horizontal="justify" vertical="center" wrapText="1"/>
    </xf>
    <xf numFmtId="4" fontId="3" fillId="15" borderId="13" xfId="0" applyNumberFormat="1" applyFont="1" applyFill="1" applyBorder="1" applyAlignment="1">
      <alignment horizontal="justify" vertical="center" wrapText="1"/>
    </xf>
    <xf numFmtId="0" fontId="2" fillId="15" borderId="0" xfId="0" applyFont="1" applyFill="1"/>
    <xf numFmtId="4" fontId="6" fillId="15" borderId="13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</cellXfs>
  <cellStyles count="82">
    <cellStyle name="=C:\WINNT\SYSTEM32\COMMAND.COM" xfId="1"/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Millares 2" xfId="26"/>
    <cellStyle name="Millares 2 2" xfId="27"/>
    <cellStyle name="Millares 3" xfId="28"/>
    <cellStyle name="Millares 4" xfId="29"/>
    <cellStyle name="Millares 5" xfId="30"/>
    <cellStyle name="Millares 6" xfId="31"/>
    <cellStyle name="Millares 7" xfId="32"/>
    <cellStyle name="Millares 8" xfId="33"/>
    <cellStyle name="Moneda 2" xfId="34"/>
    <cellStyle name="Moneda 2 2" xfId="35"/>
    <cellStyle name="Moneda 8" xfId="36"/>
    <cellStyle name="Normal" xfId="0" builtinId="0"/>
    <cellStyle name="Normal 10" xfId="37"/>
    <cellStyle name="Normal 11" xfId="38"/>
    <cellStyle name="Normal 12" xfId="39"/>
    <cellStyle name="Normal 13" xfId="40"/>
    <cellStyle name="Normal 14" xfId="41"/>
    <cellStyle name="Normal 15" xfId="42"/>
    <cellStyle name="Normal 2" xfId="43"/>
    <cellStyle name="Normal 2 2" xfId="44"/>
    <cellStyle name="Normal 2 2 2" xfId="45"/>
    <cellStyle name="Normal 2 3" xfId="46"/>
    <cellStyle name="Normal 2 4" xfId="47"/>
    <cellStyle name="Normal 2 5" xfId="48"/>
    <cellStyle name="Normal 2 5 2" xfId="49"/>
    <cellStyle name="Normal 2 6" xfId="50"/>
    <cellStyle name="Normal 2 7" xfId="51"/>
    <cellStyle name="Normal 2 8" xfId="52"/>
    <cellStyle name="Normal 3" xfId="53"/>
    <cellStyle name="Normal 3 2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>
        <row r="5">
          <cell r="C5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Del 1 de enero al 30 de septiembre de 2019</v>
          </cell>
        </row>
      </sheetData>
      <sheetData sheetId="9">
        <row r="20">
          <cell r="D20">
            <v>6403904</v>
          </cell>
          <cell r="E20">
            <v>25053809.859999999</v>
          </cell>
          <cell r="F20">
            <v>31457713.859999999</v>
          </cell>
          <cell r="G20">
            <v>9860268.4600000009</v>
          </cell>
          <cell r="H20">
            <v>9860268.4600000009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21"/>
  <sheetViews>
    <sheetView tabSelected="1" topLeftCell="B1" workbookViewId="0">
      <selection activeCell="G12" sqref="G12"/>
    </sheetView>
  </sheetViews>
  <sheetFormatPr baseColWidth="10" defaultRowHeight="15" x14ac:dyDescent="0.25"/>
  <cols>
    <col min="1" max="1" width="2.5703125" style="2" customWidth="1"/>
    <col min="2" max="2" width="2" style="33" customWidth="1"/>
    <col min="3" max="3" width="45.85546875" style="33" customWidth="1"/>
    <col min="4" max="9" width="12.7109375" style="33" customWidth="1"/>
    <col min="10" max="10" width="4" style="2" customWidth="1"/>
  </cols>
  <sheetData>
    <row r="1" spans="2:9" s="2" customFormat="1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3"/>
      <c r="C2" s="4"/>
      <c r="D2" s="4"/>
      <c r="E2" s="4"/>
      <c r="F2" s="4"/>
      <c r="G2" s="4"/>
      <c r="H2" s="4"/>
      <c r="I2" s="5"/>
    </row>
    <row r="3" spans="2:9" x14ac:dyDescent="0.25">
      <c r="B3" s="6" t="str">
        <f>+[1]EA!C5</f>
        <v>CONSEJO DE CIENCIA Y TECNOLOGÍA DEL ESTADO DE DURANGO</v>
      </c>
      <c r="C3" s="7"/>
      <c r="D3" s="7"/>
      <c r="E3" s="7"/>
      <c r="F3" s="7"/>
      <c r="G3" s="7"/>
      <c r="H3" s="7"/>
      <c r="I3" s="8"/>
    </row>
    <row r="4" spans="2:9" x14ac:dyDescent="0.25">
      <c r="B4" s="6" t="s">
        <v>0</v>
      </c>
      <c r="C4" s="7"/>
      <c r="D4" s="7"/>
      <c r="E4" s="7"/>
      <c r="F4" s="7"/>
      <c r="G4" s="7"/>
      <c r="H4" s="7"/>
      <c r="I4" s="8"/>
    </row>
    <row r="5" spans="2:9" x14ac:dyDescent="0.25">
      <c r="B5" s="6" t="s">
        <v>1</v>
      </c>
      <c r="C5" s="7"/>
      <c r="D5" s="7"/>
      <c r="E5" s="7"/>
      <c r="F5" s="7"/>
      <c r="G5" s="7"/>
      <c r="H5" s="7"/>
      <c r="I5" s="8"/>
    </row>
    <row r="6" spans="2:9" x14ac:dyDescent="0.25">
      <c r="B6" s="9" t="str">
        <f>+[1]P.Ingresos!B5</f>
        <v>Del 1 de enero al 30 de septiembre de 2019</v>
      </c>
      <c r="C6" s="10"/>
      <c r="D6" s="10"/>
      <c r="E6" s="10"/>
      <c r="F6" s="10"/>
      <c r="G6" s="10"/>
      <c r="H6" s="10"/>
      <c r="I6" s="11"/>
    </row>
    <row r="7" spans="2:9" s="2" customFormat="1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12" t="s">
        <v>2</v>
      </c>
      <c r="C8" s="13"/>
      <c r="D8" s="14" t="s">
        <v>3</v>
      </c>
      <c r="E8" s="14"/>
      <c r="F8" s="14"/>
      <c r="G8" s="14"/>
      <c r="H8" s="14"/>
      <c r="I8" s="14" t="s">
        <v>4</v>
      </c>
    </row>
    <row r="9" spans="2:9" ht="22.5" x14ac:dyDescent="0.25">
      <c r="B9" s="15"/>
      <c r="C9" s="16"/>
      <c r="D9" s="17" t="s">
        <v>5</v>
      </c>
      <c r="E9" s="17" t="s">
        <v>6</v>
      </c>
      <c r="F9" s="17" t="s">
        <v>7</v>
      </c>
      <c r="G9" s="17" t="s">
        <v>8</v>
      </c>
      <c r="H9" s="17" t="s">
        <v>9</v>
      </c>
      <c r="I9" s="14"/>
    </row>
    <row r="10" spans="2:9" x14ac:dyDescent="0.25">
      <c r="B10" s="18"/>
      <c r="C10" s="19"/>
      <c r="D10" s="17">
        <v>1</v>
      </c>
      <c r="E10" s="17">
        <v>2</v>
      </c>
      <c r="F10" s="17" t="s">
        <v>10</v>
      </c>
      <c r="G10" s="17">
        <v>4</v>
      </c>
      <c r="H10" s="17">
        <v>5</v>
      </c>
      <c r="I10" s="17" t="s">
        <v>11</v>
      </c>
    </row>
    <row r="11" spans="2:9" x14ac:dyDescent="0.25">
      <c r="B11" s="20"/>
      <c r="C11" s="21"/>
      <c r="D11" s="22"/>
      <c r="E11" s="22"/>
      <c r="F11" s="22"/>
      <c r="G11" s="22"/>
      <c r="H11" s="22"/>
      <c r="I11" s="22"/>
    </row>
    <row r="12" spans="2:9" x14ac:dyDescent="0.25">
      <c r="B12" s="23"/>
      <c r="C12" s="24" t="s">
        <v>12</v>
      </c>
      <c r="D12" s="25">
        <v>6303904</v>
      </c>
      <c r="E12" s="25">
        <v>24758609.859999999</v>
      </c>
      <c r="F12" s="25">
        <f>+D12+E12</f>
        <v>31062513.859999999</v>
      </c>
      <c r="G12" s="25">
        <v>9820270.0600000005</v>
      </c>
      <c r="H12" s="25">
        <v>9820270.0600000005</v>
      </c>
      <c r="I12" s="25">
        <f>+F12-G12</f>
        <v>21242243.799999997</v>
      </c>
    </row>
    <row r="13" spans="2:9" x14ac:dyDescent="0.25">
      <c r="B13" s="26"/>
      <c r="C13" s="24" t="s">
        <v>13</v>
      </c>
      <c r="D13" s="25">
        <v>100000</v>
      </c>
      <c r="E13" s="25">
        <v>295200</v>
      </c>
      <c r="F13" s="25">
        <f t="shared" ref="F13:F16" si="0">+D13+E13</f>
        <v>395200</v>
      </c>
      <c r="G13" s="25">
        <v>39998.400000000001</v>
      </c>
      <c r="H13" s="25">
        <v>39998.400000000001</v>
      </c>
      <c r="I13" s="25">
        <f>+F13-G13</f>
        <v>355201.6</v>
      </c>
    </row>
    <row r="14" spans="2:9" x14ac:dyDescent="0.25">
      <c r="B14" s="26"/>
      <c r="C14" s="24" t="s">
        <v>14</v>
      </c>
      <c r="D14" s="25">
        <v>0</v>
      </c>
      <c r="E14" s="25">
        <v>0</v>
      </c>
      <c r="F14" s="25">
        <f t="shared" si="0"/>
        <v>0</v>
      </c>
      <c r="G14" s="25">
        <v>0</v>
      </c>
      <c r="H14" s="25">
        <v>0</v>
      </c>
      <c r="I14" s="25">
        <f>+F14-G14</f>
        <v>0</v>
      </c>
    </row>
    <row r="15" spans="2:9" x14ac:dyDescent="0.25">
      <c r="B15" s="26"/>
      <c r="C15" s="24" t="s">
        <v>15</v>
      </c>
      <c r="D15" s="25">
        <v>0</v>
      </c>
      <c r="E15" s="25">
        <v>0</v>
      </c>
      <c r="F15" s="25">
        <f t="shared" si="0"/>
        <v>0</v>
      </c>
      <c r="G15" s="25">
        <v>0</v>
      </c>
      <c r="H15" s="25">
        <v>0</v>
      </c>
      <c r="I15" s="25">
        <f>+F15-G15</f>
        <v>0</v>
      </c>
    </row>
    <row r="16" spans="2:9" x14ac:dyDescent="0.25">
      <c r="B16" s="26"/>
      <c r="C16" s="24" t="s">
        <v>16</v>
      </c>
      <c r="D16" s="25">
        <v>0</v>
      </c>
      <c r="E16" s="25">
        <v>0</v>
      </c>
      <c r="F16" s="25">
        <f t="shared" si="0"/>
        <v>0</v>
      </c>
      <c r="G16" s="25">
        <v>0</v>
      </c>
      <c r="H16" s="25">
        <v>0</v>
      </c>
      <c r="I16" s="25">
        <f>+F16-G16</f>
        <v>0</v>
      </c>
    </row>
    <row r="17" spans="1:10" x14ac:dyDescent="0.25">
      <c r="B17" s="27"/>
      <c r="C17" s="28"/>
      <c r="D17" s="29"/>
      <c r="E17" s="29"/>
      <c r="F17" s="29"/>
      <c r="G17" s="29"/>
      <c r="H17" s="29"/>
      <c r="I17" s="29"/>
    </row>
    <row r="18" spans="1:10" s="32" customFormat="1" x14ac:dyDescent="0.25">
      <c r="A18" s="30"/>
      <c r="B18" s="27"/>
      <c r="C18" s="28" t="s">
        <v>17</v>
      </c>
      <c r="D18" s="31">
        <f>SUM(D12:D17)</f>
        <v>6403904</v>
      </c>
      <c r="E18" s="31">
        <f t="shared" ref="E18:I18" si="1">SUM(E12:E17)</f>
        <v>25053809.859999999</v>
      </c>
      <c r="F18" s="31">
        <f t="shared" si="1"/>
        <v>31457713.859999999</v>
      </c>
      <c r="G18" s="31">
        <f t="shared" si="1"/>
        <v>9860268.4600000009</v>
      </c>
      <c r="H18" s="31">
        <f t="shared" si="1"/>
        <v>9860268.4600000009</v>
      </c>
      <c r="I18" s="31">
        <f t="shared" si="1"/>
        <v>21597445.399999999</v>
      </c>
      <c r="J18" s="30"/>
    </row>
    <row r="19" spans="1:10" s="2" customFormat="1" x14ac:dyDescent="0.25">
      <c r="B19" s="1"/>
      <c r="C19" s="1"/>
      <c r="D19" s="1"/>
      <c r="E19" s="1"/>
      <c r="F19" s="1"/>
      <c r="G19" s="1"/>
      <c r="H19" s="1"/>
      <c r="I19" s="1"/>
    </row>
    <row r="21" spans="1:10" x14ac:dyDescent="0.25">
      <c r="D21" s="34" t="str">
        <f>IF(D18=[1]P.Egr.Admva.!D20," ","ERROR")</f>
        <v xml:space="preserve"> </v>
      </c>
      <c r="E21" s="34" t="str">
        <f>IF(E18=[1]P.Egr.Admva.!E20," ","ERROR")</f>
        <v xml:space="preserve"> </v>
      </c>
      <c r="F21" s="34" t="str">
        <f>IF(F18=[1]P.Egr.Admva.!F20," ","ERROR")</f>
        <v xml:space="preserve"> </v>
      </c>
      <c r="G21" s="34" t="str">
        <f>IF(G18=[1]P.Egr.Admva.!G20," ","ERROR")</f>
        <v xml:space="preserve"> </v>
      </c>
      <c r="H21" s="34" t="str">
        <f>IF(H18=[1]P.Egr.Admva.!H20," ","ERROR")</f>
        <v xml:space="preserve"> </v>
      </c>
      <c r="I21" s="34"/>
    </row>
  </sheetData>
  <mergeCells count="8">
    <mergeCell ref="B2:I2"/>
    <mergeCell ref="B3:I3"/>
    <mergeCell ref="B4:I4"/>
    <mergeCell ref="B5:I5"/>
    <mergeCell ref="B6:I6"/>
    <mergeCell ref="B8:C10"/>
    <mergeCell ref="D8:H8"/>
    <mergeCell ref="I8:I9"/>
  </mergeCells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P.Egr.Tipo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2019-10-10T19:08:22Z</cp:lastPrinted>
  <dcterms:created xsi:type="dcterms:W3CDTF">2019-10-10T19:08:19Z</dcterms:created>
  <dcterms:modified xsi:type="dcterms:W3CDTF">2019-10-10T19:08:48Z</dcterms:modified>
</cp:coreProperties>
</file>